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OGACLI\Informe produción e consumo enerxía por provincias\"/>
    </mc:Choice>
  </mc:AlternateContent>
  <bookViews>
    <workbookView xWindow="0" yWindow="0" windowWidth="16380" windowHeight="8190" tabRatio="500"/>
  </bookViews>
  <sheets>
    <sheet name="Efinal (GWh)" sheetId="1" r:id="rId1"/>
    <sheet name="Efinal (ktep)" sheetId="2" r:id="rId2"/>
    <sheet name="Efinal (tep)" sheetId="3" r:id="rId3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21" i="3" l="1"/>
  <c r="F221" i="3"/>
  <c r="E221" i="3"/>
  <c r="D221" i="3"/>
  <c r="C221" i="3"/>
  <c r="B221" i="3"/>
  <c r="G217" i="3"/>
  <c r="F217" i="3"/>
  <c r="E217" i="3"/>
  <c r="D217" i="3"/>
  <c r="C217" i="3"/>
  <c r="B217" i="3"/>
  <c r="G212" i="3"/>
  <c r="F212" i="3"/>
  <c r="E212" i="3"/>
  <c r="D212" i="3"/>
  <c r="C212" i="3"/>
  <c r="B212" i="3"/>
  <c r="G209" i="3"/>
  <c r="F209" i="3"/>
  <c r="E209" i="3"/>
  <c r="D209" i="3"/>
  <c r="D201" i="3" s="1"/>
  <c r="C209" i="3"/>
  <c r="B209" i="3"/>
  <c r="G202" i="3"/>
  <c r="F202" i="3"/>
  <c r="F201" i="3" s="1"/>
  <c r="E202" i="3"/>
  <c r="D202" i="3"/>
  <c r="C202" i="3"/>
  <c r="B202" i="3"/>
  <c r="B201" i="3" s="1"/>
  <c r="G201" i="3"/>
  <c r="E201" i="3"/>
  <c r="C201" i="3"/>
  <c r="G190" i="3"/>
  <c r="F190" i="3"/>
  <c r="E190" i="3"/>
  <c r="D190" i="3"/>
  <c r="C190" i="3"/>
  <c r="B190" i="3"/>
  <c r="G182" i="3"/>
  <c r="F182" i="3"/>
  <c r="E182" i="3"/>
  <c r="D182" i="3"/>
  <c r="D225" i="3" s="1"/>
  <c r="C182" i="3"/>
  <c r="B182" i="3"/>
  <c r="G175" i="3"/>
  <c r="G225" i="3" s="1"/>
  <c r="F175" i="3"/>
  <c r="E175" i="3"/>
  <c r="E225" i="3" s="1"/>
  <c r="D175" i="3"/>
  <c r="C175" i="3"/>
  <c r="C225" i="3" s="1"/>
  <c r="B175" i="3"/>
  <c r="G164" i="3"/>
  <c r="F164" i="3"/>
  <c r="E164" i="3"/>
  <c r="D164" i="3"/>
  <c r="C164" i="3"/>
  <c r="B164" i="3"/>
  <c r="G160" i="3"/>
  <c r="F160" i="3"/>
  <c r="E160" i="3"/>
  <c r="D160" i="3"/>
  <c r="C160" i="3"/>
  <c r="B160" i="3"/>
  <c r="G155" i="3"/>
  <c r="F155" i="3"/>
  <c r="E155" i="3"/>
  <c r="D155" i="3"/>
  <c r="C155" i="3"/>
  <c r="B155" i="3"/>
  <c r="G152" i="3"/>
  <c r="F152" i="3"/>
  <c r="E152" i="3"/>
  <c r="D152" i="3"/>
  <c r="D144" i="3" s="1"/>
  <c r="C152" i="3"/>
  <c r="B152" i="3"/>
  <c r="G145" i="3"/>
  <c r="F145" i="3"/>
  <c r="F144" i="3" s="1"/>
  <c r="E145" i="3"/>
  <c r="D145" i="3"/>
  <c r="C145" i="3"/>
  <c r="B145" i="3"/>
  <c r="B144" i="3" s="1"/>
  <c r="G144" i="3"/>
  <c r="E144" i="3"/>
  <c r="C144" i="3"/>
  <c r="G133" i="3"/>
  <c r="F133" i="3"/>
  <c r="E133" i="3"/>
  <c r="D133" i="3"/>
  <c r="C133" i="3"/>
  <c r="B133" i="3"/>
  <c r="G125" i="3"/>
  <c r="F125" i="3"/>
  <c r="E125" i="3"/>
  <c r="D125" i="3"/>
  <c r="D168" i="3" s="1"/>
  <c r="C125" i="3"/>
  <c r="B125" i="3"/>
  <c r="G118" i="3"/>
  <c r="G168" i="3" s="1"/>
  <c r="F118" i="3"/>
  <c r="E118" i="3"/>
  <c r="E168" i="3" s="1"/>
  <c r="D118" i="3"/>
  <c r="C118" i="3"/>
  <c r="C168" i="3" s="1"/>
  <c r="B118" i="3"/>
  <c r="G107" i="3"/>
  <c r="F107" i="3"/>
  <c r="E107" i="3"/>
  <c r="D107" i="3"/>
  <c r="C107" i="3"/>
  <c r="B107" i="3"/>
  <c r="G103" i="3"/>
  <c r="F103" i="3"/>
  <c r="E103" i="3"/>
  <c r="D103" i="3"/>
  <c r="C103" i="3"/>
  <c r="B103" i="3"/>
  <c r="G98" i="3"/>
  <c r="F98" i="3"/>
  <c r="E98" i="3"/>
  <c r="D98" i="3"/>
  <c r="C98" i="3"/>
  <c r="B98" i="3"/>
  <c r="G95" i="3"/>
  <c r="F95" i="3"/>
  <c r="E95" i="3"/>
  <c r="D95" i="3"/>
  <c r="C95" i="3"/>
  <c r="B95" i="3"/>
  <c r="G88" i="3"/>
  <c r="F88" i="3"/>
  <c r="F87" i="3" s="1"/>
  <c r="E88" i="3"/>
  <c r="D88" i="3"/>
  <c r="C88" i="3"/>
  <c r="B88" i="3"/>
  <c r="B87" i="3" s="1"/>
  <c r="G87" i="3"/>
  <c r="E87" i="3"/>
  <c r="D87" i="3"/>
  <c r="C87" i="3"/>
  <c r="G76" i="3"/>
  <c r="F76" i="3"/>
  <c r="E76" i="3"/>
  <c r="D76" i="3"/>
  <c r="C76" i="3"/>
  <c r="B76" i="3"/>
  <c r="G68" i="3"/>
  <c r="F68" i="3"/>
  <c r="E68" i="3"/>
  <c r="D68" i="3"/>
  <c r="D111" i="3" s="1"/>
  <c r="C68" i="3"/>
  <c r="B68" i="3"/>
  <c r="G61" i="3"/>
  <c r="G111" i="3" s="1"/>
  <c r="F61" i="3"/>
  <c r="E61" i="3"/>
  <c r="E111" i="3" s="1"/>
  <c r="D61" i="3"/>
  <c r="C61" i="3"/>
  <c r="C111" i="3" s="1"/>
  <c r="B61" i="3"/>
  <c r="G50" i="3"/>
  <c r="F50" i="3"/>
  <c r="E50" i="3"/>
  <c r="D50" i="3"/>
  <c r="C50" i="3"/>
  <c r="B50" i="3"/>
  <c r="G46" i="3"/>
  <c r="F46" i="3"/>
  <c r="E46" i="3"/>
  <c r="D46" i="3"/>
  <c r="C46" i="3"/>
  <c r="B46" i="3"/>
  <c r="G41" i="3"/>
  <c r="F41" i="3"/>
  <c r="E41" i="3"/>
  <c r="D41" i="3"/>
  <c r="C41" i="3"/>
  <c r="B41" i="3"/>
  <c r="G38" i="3"/>
  <c r="F38" i="3"/>
  <c r="E38" i="3"/>
  <c r="D38" i="3"/>
  <c r="C38" i="3"/>
  <c r="B38" i="3"/>
  <c r="G31" i="3"/>
  <c r="F31" i="3"/>
  <c r="F30" i="3" s="1"/>
  <c r="E31" i="3"/>
  <c r="D31" i="3"/>
  <c r="C31" i="3"/>
  <c r="B31" i="3"/>
  <c r="B30" i="3" s="1"/>
  <c r="G30" i="3"/>
  <c r="E30" i="3"/>
  <c r="D30" i="3"/>
  <c r="C30" i="3"/>
  <c r="G19" i="3"/>
  <c r="F19" i="3"/>
  <c r="E19" i="3"/>
  <c r="D19" i="3"/>
  <c r="C19" i="3"/>
  <c r="B19" i="3"/>
  <c r="G11" i="3"/>
  <c r="F11" i="3"/>
  <c r="E11" i="3"/>
  <c r="D11" i="3"/>
  <c r="D54" i="3" s="1"/>
  <c r="C11" i="3"/>
  <c r="B11" i="3"/>
  <c r="G4" i="3"/>
  <c r="G54" i="3" s="1"/>
  <c r="F4" i="3"/>
  <c r="F54" i="3" s="1"/>
  <c r="E4" i="3"/>
  <c r="E54" i="3" s="1"/>
  <c r="D4" i="3"/>
  <c r="C4" i="3"/>
  <c r="C54" i="3" s="1"/>
  <c r="B4" i="3"/>
  <c r="B54" i="3" s="1"/>
  <c r="G224" i="2"/>
  <c r="F224" i="2"/>
  <c r="E224" i="2"/>
  <c r="D224" i="2"/>
  <c r="C224" i="2"/>
  <c r="B224" i="2"/>
  <c r="G223" i="2"/>
  <c r="F223" i="2"/>
  <c r="E223" i="2"/>
  <c r="D223" i="2"/>
  <c r="D221" i="2" s="1"/>
  <c r="C223" i="2"/>
  <c r="B223" i="2"/>
  <c r="G222" i="2"/>
  <c r="F222" i="2"/>
  <c r="F221" i="2" s="1"/>
  <c r="E222" i="2"/>
  <c r="D222" i="2"/>
  <c r="C222" i="2"/>
  <c r="B222" i="2"/>
  <c r="B221" i="2" s="1"/>
  <c r="G221" i="2"/>
  <c r="E221" i="2"/>
  <c r="C221" i="2"/>
  <c r="G220" i="2"/>
  <c r="F220" i="2"/>
  <c r="E220" i="2"/>
  <c r="D220" i="2"/>
  <c r="C220" i="2"/>
  <c r="B220" i="2"/>
  <c r="G219" i="2"/>
  <c r="F219" i="2"/>
  <c r="E219" i="2"/>
  <c r="D219" i="2"/>
  <c r="C219" i="2"/>
  <c r="B219" i="2"/>
  <c r="G218" i="2"/>
  <c r="F218" i="2"/>
  <c r="F217" i="2" s="1"/>
  <c r="E218" i="2"/>
  <c r="D218" i="2"/>
  <c r="C218" i="2"/>
  <c r="B218" i="2"/>
  <c r="B217" i="2" s="1"/>
  <c r="G217" i="2"/>
  <c r="E217" i="2"/>
  <c r="D217" i="2"/>
  <c r="C217" i="2"/>
  <c r="G216" i="2"/>
  <c r="F216" i="2"/>
  <c r="E216" i="2"/>
  <c r="D216" i="2"/>
  <c r="C216" i="2"/>
  <c r="B216" i="2"/>
  <c r="G215" i="2"/>
  <c r="F215" i="2"/>
  <c r="E215" i="2"/>
  <c r="D215" i="2"/>
  <c r="C215" i="2"/>
  <c r="B215" i="2"/>
  <c r="G214" i="2"/>
  <c r="F214" i="2"/>
  <c r="E214" i="2"/>
  <c r="D214" i="2"/>
  <c r="C214" i="2"/>
  <c r="B214" i="2"/>
  <c r="B212" i="2" s="1"/>
  <c r="G213" i="2"/>
  <c r="F213" i="2"/>
  <c r="E213" i="2"/>
  <c r="D213" i="2"/>
  <c r="D212" i="2" s="1"/>
  <c r="C213" i="2"/>
  <c r="B213" i="2"/>
  <c r="G212" i="2"/>
  <c r="F212" i="2"/>
  <c r="E212" i="2"/>
  <c r="C212" i="2"/>
  <c r="G211" i="2"/>
  <c r="F211" i="2"/>
  <c r="E211" i="2"/>
  <c r="D211" i="2"/>
  <c r="C211" i="2"/>
  <c r="B211" i="2"/>
  <c r="G210" i="2"/>
  <c r="F210" i="2"/>
  <c r="F209" i="2" s="1"/>
  <c r="E210" i="2"/>
  <c r="D210" i="2"/>
  <c r="C210" i="2"/>
  <c r="B210" i="2"/>
  <c r="B209" i="2" s="1"/>
  <c r="G209" i="2"/>
  <c r="E209" i="2"/>
  <c r="D209" i="2"/>
  <c r="C209" i="2"/>
  <c r="G208" i="2"/>
  <c r="F208" i="2"/>
  <c r="E208" i="2"/>
  <c r="D208" i="2"/>
  <c r="C208" i="2"/>
  <c r="B208" i="2"/>
  <c r="G207" i="2"/>
  <c r="F207" i="2"/>
  <c r="E207" i="2"/>
  <c r="D207" i="2"/>
  <c r="C207" i="2"/>
  <c r="B207" i="2"/>
  <c r="G206" i="2"/>
  <c r="F206" i="2"/>
  <c r="E206" i="2"/>
  <c r="D206" i="2"/>
  <c r="C206" i="2"/>
  <c r="B206" i="2"/>
  <c r="G205" i="2"/>
  <c r="F205" i="2"/>
  <c r="E205" i="2"/>
  <c r="D205" i="2"/>
  <c r="C205" i="2"/>
  <c r="B205" i="2"/>
  <c r="G204" i="2"/>
  <c r="F204" i="2"/>
  <c r="E204" i="2"/>
  <c r="D204" i="2"/>
  <c r="C204" i="2"/>
  <c r="B204" i="2"/>
  <c r="B202" i="2" s="1"/>
  <c r="B201" i="2" s="1"/>
  <c r="G203" i="2"/>
  <c r="F203" i="2"/>
  <c r="E203" i="2"/>
  <c r="D203" i="2"/>
  <c r="D202" i="2" s="1"/>
  <c r="C203" i="2"/>
  <c r="B203" i="2"/>
  <c r="G202" i="2"/>
  <c r="F202" i="2"/>
  <c r="F201" i="2" s="1"/>
  <c r="E202" i="2"/>
  <c r="C202" i="2"/>
  <c r="G201" i="2"/>
  <c r="E201" i="2"/>
  <c r="C201" i="2"/>
  <c r="G200" i="2"/>
  <c r="F200" i="2"/>
  <c r="E200" i="2"/>
  <c r="D200" i="2"/>
  <c r="C200" i="2"/>
  <c r="B200" i="2"/>
  <c r="G199" i="2"/>
  <c r="F199" i="2"/>
  <c r="E199" i="2"/>
  <c r="D199" i="2"/>
  <c r="C199" i="2"/>
  <c r="B199" i="2"/>
  <c r="G198" i="2"/>
  <c r="F198" i="2"/>
  <c r="E198" i="2"/>
  <c r="D198" i="2"/>
  <c r="C198" i="2"/>
  <c r="B198" i="2"/>
  <c r="G197" i="2"/>
  <c r="F197" i="2"/>
  <c r="E197" i="2"/>
  <c r="D197" i="2"/>
  <c r="C197" i="2"/>
  <c r="B197" i="2"/>
  <c r="G196" i="2"/>
  <c r="F196" i="2"/>
  <c r="E196" i="2"/>
  <c r="D196" i="2"/>
  <c r="C196" i="2"/>
  <c r="B196" i="2"/>
  <c r="G195" i="2"/>
  <c r="F195" i="2"/>
  <c r="E195" i="2"/>
  <c r="D195" i="2"/>
  <c r="C195" i="2"/>
  <c r="B195" i="2"/>
  <c r="G194" i="2"/>
  <c r="F194" i="2"/>
  <c r="E194" i="2"/>
  <c r="D194" i="2"/>
  <c r="C194" i="2"/>
  <c r="B194" i="2"/>
  <c r="G193" i="2"/>
  <c r="F193" i="2"/>
  <c r="E193" i="2"/>
  <c r="D193" i="2"/>
  <c r="C193" i="2"/>
  <c r="B193" i="2"/>
  <c r="G192" i="2"/>
  <c r="F192" i="2"/>
  <c r="E192" i="2"/>
  <c r="D192" i="2"/>
  <c r="C192" i="2"/>
  <c r="B192" i="2"/>
  <c r="B190" i="2" s="1"/>
  <c r="G191" i="2"/>
  <c r="G190" i="2" s="1"/>
  <c r="F191" i="2"/>
  <c r="E191" i="2"/>
  <c r="D191" i="2"/>
  <c r="D190" i="2" s="1"/>
  <c r="C191" i="2"/>
  <c r="C190" i="2" s="1"/>
  <c r="B191" i="2"/>
  <c r="F190" i="2"/>
  <c r="E190" i="2"/>
  <c r="G189" i="2"/>
  <c r="F189" i="2"/>
  <c r="E189" i="2"/>
  <c r="D189" i="2"/>
  <c r="C189" i="2"/>
  <c r="B189" i="2"/>
  <c r="G188" i="2"/>
  <c r="F188" i="2"/>
  <c r="E188" i="2"/>
  <c r="D188" i="2"/>
  <c r="C188" i="2"/>
  <c r="B188" i="2"/>
  <c r="G187" i="2"/>
  <c r="F187" i="2"/>
  <c r="E187" i="2"/>
  <c r="D187" i="2"/>
  <c r="C187" i="2"/>
  <c r="B187" i="2"/>
  <c r="G186" i="2"/>
  <c r="F186" i="2"/>
  <c r="E186" i="2"/>
  <c r="D186" i="2"/>
  <c r="C186" i="2"/>
  <c r="B186" i="2"/>
  <c r="G185" i="2"/>
  <c r="F185" i="2"/>
  <c r="E185" i="2"/>
  <c r="D185" i="2"/>
  <c r="C185" i="2"/>
  <c r="B185" i="2"/>
  <c r="G184" i="2"/>
  <c r="F184" i="2"/>
  <c r="E184" i="2"/>
  <c r="D184" i="2"/>
  <c r="C184" i="2"/>
  <c r="B184" i="2"/>
  <c r="B182" i="2" s="1"/>
  <c r="G183" i="2"/>
  <c r="G182" i="2" s="1"/>
  <c r="F183" i="2"/>
  <c r="E183" i="2"/>
  <c r="D183" i="2"/>
  <c r="D182" i="2" s="1"/>
  <c r="C183" i="2"/>
  <c r="C182" i="2" s="1"/>
  <c r="B183" i="2"/>
  <c r="F182" i="2"/>
  <c r="E182" i="2"/>
  <c r="G181" i="2"/>
  <c r="F181" i="2"/>
  <c r="E181" i="2"/>
  <c r="D181" i="2"/>
  <c r="C181" i="2"/>
  <c r="B181" i="2"/>
  <c r="G180" i="2"/>
  <c r="F180" i="2"/>
  <c r="E180" i="2"/>
  <c r="D180" i="2"/>
  <c r="C180" i="2"/>
  <c r="B180" i="2"/>
  <c r="G179" i="2"/>
  <c r="F179" i="2"/>
  <c r="E179" i="2"/>
  <c r="D179" i="2"/>
  <c r="C179" i="2"/>
  <c r="B179" i="2"/>
  <c r="G178" i="2"/>
  <c r="F178" i="2"/>
  <c r="E178" i="2"/>
  <c r="D178" i="2"/>
  <c r="C178" i="2"/>
  <c r="B178" i="2"/>
  <c r="G177" i="2"/>
  <c r="F177" i="2"/>
  <c r="E177" i="2"/>
  <c r="D177" i="2"/>
  <c r="C177" i="2"/>
  <c r="B177" i="2"/>
  <c r="G176" i="2"/>
  <c r="F176" i="2"/>
  <c r="F175" i="2" s="1"/>
  <c r="E176" i="2"/>
  <c r="E175" i="2" s="1"/>
  <c r="D176" i="2"/>
  <c r="C176" i="2"/>
  <c r="B176" i="2"/>
  <c r="B175" i="2" s="1"/>
  <c r="G175" i="2"/>
  <c r="D175" i="2"/>
  <c r="C175" i="2"/>
  <c r="G174" i="2"/>
  <c r="G225" i="2" s="1"/>
  <c r="F174" i="2"/>
  <c r="F225" i="2" s="1"/>
  <c r="E174" i="2"/>
  <c r="D174" i="2"/>
  <c r="C174" i="2"/>
  <c r="C225" i="2" s="1"/>
  <c r="B174" i="2"/>
  <c r="G167" i="2"/>
  <c r="F167" i="2"/>
  <c r="E167" i="2"/>
  <c r="D167" i="2"/>
  <c r="C167" i="2"/>
  <c r="B167" i="2"/>
  <c r="G166" i="2"/>
  <c r="F166" i="2"/>
  <c r="E166" i="2"/>
  <c r="D166" i="2"/>
  <c r="D164" i="2" s="1"/>
  <c r="C166" i="2"/>
  <c r="B166" i="2"/>
  <c r="G165" i="2"/>
  <c r="F165" i="2"/>
  <c r="F164" i="2" s="1"/>
  <c r="E165" i="2"/>
  <c r="E164" i="2" s="1"/>
  <c r="D165" i="2"/>
  <c r="C165" i="2"/>
  <c r="B165" i="2"/>
  <c r="B164" i="2" s="1"/>
  <c r="G164" i="2"/>
  <c r="C164" i="2"/>
  <c r="G163" i="2"/>
  <c r="F163" i="2"/>
  <c r="E163" i="2"/>
  <c r="D163" i="2"/>
  <c r="C163" i="2"/>
  <c r="B163" i="2"/>
  <c r="G162" i="2"/>
  <c r="F162" i="2"/>
  <c r="E162" i="2"/>
  <c r="D162" i="2"/>
  <c r="D160" i="2" s="1"/>
  <c r="C162" i="2"/>
  <c r="B162" i="2"/>
  <c r="G161" i="2"/>
  <c r="F161" i="2"/>
  <c r="F160" i="2" s="1"/>
  <c r="E161" i="2"/>
  <c r="E160" i="2" s="1"/>
  <c r="D161" i="2"/>
  <c r="C161" i="2"/>
  <c r="B161" i="2"/>
  <c r="B160" i="2" s="1"/>
  <c r="G160" i="2"/>
  <c r="C160" i="2"/>
  <c r="G159" i="2"/>
  <c r="F159" i="2"/>
  <c r="E159" i="2"/>
  <c r="D159" i="2"/>
  <c r="C159" i="2"/>
  <c r="B159" i="2"/>
  <c r="G158" i="2"/>
  <c r="F158" i="2"/>
  <c r="E158" i="2"/>
  <c r="D158" i="2"/>
  <c r="C158" i="2"/>
  <c r="B158" i="2"/>
  <c r="G157" i="2"/>
  <c r="F157" i="2"/>
  <c r="E157" i="2"/>
  <c r="D157" i="2"/>
  <c r="C157" i="2"/>
  <c r="B157" i="2"/>
  <c r="B155" i="2" s="1"/>
  <c r="G156" i="2"/>
  <c r="G155" i="2" s="1"/>
  <c r="F156" i="2"/>
  <c r="E156" i="2"/>
  <c r="D156" i="2"/>
  <c r="D155" i="2" s="1"/>
  <c r="C156" i="2"/>
  <c r="C155" i="2" s="1"/>
  <c r="B156" i="2"/>
  <c r="F155" i="2"/>
  <c r="E155" i="2"/>
  <c r="G154" i="2"/>
  <c r="F154" i="2"/>
  <c r="E154" i="2"/>
  <c r="D154" i="2"/>
  <c r="C154" i="2"/>
  <c r="B154" i="2"/>
  <c r="G153" i="2"/>
  <c r="F153" i="2"/>
  <c r="F152" i="2" s="1"/>
  <c r="E153" i="2"/>
  <c r="E152" i="2" s="1"/>
  <c r="D153" i="2"/>
  <c r="C153" i="2"/>
  <c r="B153" i="2"/>
  <c r="B152" i="2" s="1"/>
  <c r="G152" i="2"/>
  <c r="D152" i="2"/>
  <c r="C152" i="2"/>
  <c r="G151" i="2"/>
  <c r="F151" i="2"/>
  <c r="E151" i="2"/>
  <c r="D151" i="2"/>
  <c r="C151" i="2"/>
  <c r="B151" i="2"/>
  <c r="G150" i="2"/>
  <c r="F150" i="2"/>
  <c r="E150" i="2"/>
  <c r="D150" i="2"/>
  <c r="C150" i="2"/>
  <c r="B150" i="2"/>
  <c r="G149" i="2"/>
  <c r="F149" i="2"/>
  <c r="E149" i="2"/>
  <c r="D149" i="2"/>
  <c r="C149" i="2"/>
  <c r="B149" i="2"/>
  <c r="G148" i="2"/>
  <c r="F148" i="2"/>
  <c r="E148" i="2"/>
  <c r="D148" i="2"/>
  <c r="C148" i="2"/>
  <c r="B148" i="2"/>
  <c r="G147" i="2"/>
  <c r="F147" i="2"/>
  <c r="F145" i="2" s="1"/>
  <c r="F144" i="2" s="1"/>
  <c r="E147" i="2"/>
  <c r="D147" i="2"/>
  <c r="C147" i="2"/>
  <c r="B147" i="2"/>
  <c r="G146" i="2"/>
  <c r="G145" i="2" s="1"/>
  <c r="G144" i="2" s="1"/>
  <c r="F146" i="2"/>
  <c r="E146" i="2"/>
  <c r="D146" i="2"/>
  <c r="D145" i="2" s="1"/>
  <c r="D144" i="2" s="1"/>
  <c r="C146" i="2"/>
  <c r="C145" i="2" s="1"/>
  <c r="C144" i="2" s="1"/>
  <c r="B146" i="2"/>
  <c r="E145" i="2"/>
  <c r="B145" i="2"/>
  <c r="G143" i="2"/>
  <c r="F143" i="2"/>
  <c r="E143" i="2"/>
  <c r="D143" i="2"/>
  <c r="C143" i="2"/>
  <c r="B143" i="2"/>
  <c r="G142" i="2"/>
  <c r="F142" i="2"/>
  <c r="E142" i="2"/>
  <c r="D142" i="2"/>
  <c r="C142" i="2"/>
  <c r="B142" i="2"/>
  <c r="G141" i="2"/>
  <c r="F141" i="2"/>
  <c r="E141" i="2"/>
  <c r="D141" i="2"/>
  <c r="C141" i="2"/>
  <c r="B141" i="2"/>
  <c r="G140" i="2"/>
  <c r="F140" i="2"/>
  <c r="E140" i="2"/>
  <c r="D140" i="2"/>
  <c r="C140" i="2"/>
  <c r="B140" i="2"/>
  <c r="G139" i="2"/>
  <c r="F139" i="2"/>
  <c r="E139" i="2"/>
  <c r="D139" i="2"/>
  <c r="C139" i="2"/>
  <c r="B139" i="2"/>
  <c r="G138" i="2"/>
  <c r="F138" i="2"/>
  <c r="E138" i="2"/>
  <c r="D138" i="2"/>
  <c r="C138" i="2"/>
  <c r="B138" i="2"/>
  <c r="G137" i="2"/>
  <c r="F137" i="2"/>
  <c r="E137" i="2"/>
  <c r="D137" i="2"/>
  <c r="C137" i="2"/>
  <c r="B137" i="2"/>
  <c r="G136" i="2"/>
  <c r="F136" i="2"/>
  <c r="E136" i="2"/>
  <c r="D136" i="2"/>
  <c r="C136" i="2"/>
  <c r="B136" i="2"/>
  <c r="G135" i="2"/>
  <c r="F135" i="2"/>
  <c r="F133" i="2" s="1"/>
  <c r="E135" i="2"/>
  <c r="D135" i="2"/>
  <c r="C135" i="2"/>
  <c r="B135" i="2"/>
  <c r="G134" i="2"/>
  <c r="G133" i="2" s="1"/>
  <c r="F134" i="2"/>
  <c r="E134" i="2"/>
  <c r="D134" i="2"/>
  <c r="D133" i="2" s="1"/>
  <c r="C134" i="2"/>
  <c r="C133" i="2" s="1"/>
  <c r="B134" i="2"/>
  <c r="E133" i="2"/>
  <c r="B133" i="2"/>
  <c r="G132" i="2"/>
  <c r="F132" i="2"/>
  <c r="E132" i="2"/>
  <c r="D132" i="2"/>
  <c r="C132" i="2"/>
  <c r="B132" i="2"/>
  <c r="G131" i="2"/>
  <c r="F131" i="2"/>
  <c r="E131" i="2"/>
  <c r="D131" i="2"/>
  <c r="C131" i="2"/>
  <c r="B131" i="2"/>
  <c r="G130" i="2"/>
  <c r="F130" i="2"/>
  <c r="E130" i="2"/>
  <c r="D130" i="2"/>
  <c r="C130" i="2"/>
  <c r="B130" i="2"/>
  <c r="G129" i="2"/>
  <c r="F129" i="2"/>
  <c r="E129" i="2"/>
  <c r="D129" i="2"/>
  <c r="C129" i="2"/>
  <c r="B129" i="2"/>
  <c r="G128" i="2"/>
  <c r="F128" i="2"/>
  <c r="E128" i="2"/>
  <c r="D128" i="2"/>
  <c r="C128" i="2"/>
  <c r="B128" i="2"/>
  <c r="G127" i="2"/>
  <c r="F127" i="2"/>
  <c r="F125" i="2" s="1"/>
  <c r="E127" i="2"/>
  <c r="D127" i="2"/>
  <c r="C127" i="2"/>
  <c r="B127" i="2"/>
  <c r="B125" i="2" s="1"/>
  <c r="G126" i="2"/>
  <c r="G125" i="2" s="1"/>
  <c r="F126" i="2"/>
  <c r="E126" i="2"/>
  <c r="D126" i="2"/>
  <c r="D125" i="2" s="1"/>
  <c r="C126" i="2"/>
  <c r="C125" i="2" s="1"/>
  <c r="B126" i="2"/>
  <c r="E125" i="2"/>
  <c r="G124" i="2"/>
  <c r="F124" i="2"/>
  <c r="E124" i="2"/>
  <c r="D124" i="2"/>
  <c r="C124" i="2"/>
  <c r="B124" i="2"/>
  <c r="G123" i="2"/>
  <c r="F123" i="2"/>
  <c r="E123" i="2"/>
  <c r="D123" i="2"/>
  <c r="C123" i="2"/>
  <c r="B123" i="2"/>
  <c r="G122" i="2"/>
  <c r="F122" i="2"/>
  <c r="E122" i="2"/>
  <c r="D122" i="2"/>
  <c r="C122" i="2"/>
  <c r="B122" i="2"/>
  <c r="G121" i="2"/>
  <c r="F121" i="2"/>
  <c r="E121" i="2"/>
  <c r="D121" i="2"/>
  <c r="C121" i="2"/>
  <c r="B121" i="2"/>
  <c r="G120" i="2"/>
  <c r="F120" i="2"/>
  <c r="E120" i="2"/>
  <c r="D120" i="2"/>
  <c r="C120" i="2"/>
  <c r="B120" i="2"/>
  <c r="G119" i="2"/>
  <c r="F119" i="2"/>
  <c r="F118" i="2" s="1"/>
  <c r="E119" i="2"/>
  <c r="E118" i="2" s="1"/>
  <c r="D119" i="2"/>
  <c r="C119" i="2"/>
  <c r="B119" i="2"/>
  <c r="B118" i="2" s="1"/>
  <c r="G118" i="2"/>
  <c r="D118" i="2"/>
  <c r="C118" i="2"/>
  <c r="G117" i="2"/>
  <c r="F117" i="2"/>
  <c r="E117" i="2"/>
  <c r="D117" i="2"/>
  <c r="C117" i="2"/>
  <c r="B117" i="2"/>
  <c r="G110" i="2"/>
  <c r="F110" i="2"/>
  <c r="E110" i="2"/>
  <c r="D110" i="2"/>
  <c r="C110" i="2"/>
  <c r="B110" i="2"/>
  <c r="G109" i="2"/>
  <c r="F109" i="2"/>
  <c r="E109" i="2"/>
  <c r="D109" i="2"/>
  <c r="C109" i="2"/>
  <c r="B109" i="2"/>
  <c r="G108" i="2"/>
  <c r="F108" i="2"/>
  <c r="F107" i="2" s="1"/>
  <c r="E108" i="2"/>
  <c r="E107" i="2" s="1"/>
  <c r="D108" i="2"/>
  <c r="C108" i="2"/>
  <c r="B108" i="2"/>
  <c r="B107" i="2" s="1"/>
  <c r="G107" i="2"/>
  <c r="D107" i="2"/>
  <c r="C107" i="2"/>
  <c r="G106" i="2"/>
  <c r="F106" i="2"/>
  <c r="E106" i="2"/>
  <c r="D106" i="2"/>
  <c r="C106" i="2"/>
  <c r="B106" i="2"/>
  <c r="G105" i="2"/>
  <c r="F105" i="2"/>
  <c r="E105" i="2"/>
  <c r="D105" i="2"/>
  <c r="C105" i="2"/>
  <c r="B105" i="2"/>
  <c r="G104" i="2"/>
  <c r="F104" i="2"/>
  <c r="F103" i="2" s="1"/>
  <c r="E104" i="2"/>
  <c r="E103" i="2" s="1"/>
  <c r="E87" i="2" s="1"/>
  <c r="D104" i="2"/>
  <c r="C104" i="2"/>
  <c r="B104" i="2"/>
  <c r="B103" i="2" s="1"/>
  <c r="G103" i="2"/>
  <c r="D103" i="2"/>
  <c r="C103" i="2"/>
  <c r="G102" i="2"/>
  <c r="F102" i="2"/>
  <c r="E102" i="2"/>
  <c r="D102" i="2"/>
  <c r="C102" i="2"/>
  <c r="B102" i="2"/>
  <c r="G101" i="2"/>
  <c r="F101" i="2"/>
  <c r="E101" i="2"/>
  <c r="D101" i="2"/>
  <c r="C101" i="2"/>
  <c r="B101" i="2"/>
  <c r="G100" i="2"/>
  <c r="F100" i="2"/>
  <c r="F98" i="2" s="1"/>
  <c r="E100" i="2"/>
  <c r="D100" i="2"/>
  <c r="C100" i="2"/>
  <c r="B100" i="2"/>
  <c r="G99" i="2"/>
  <c r="G98" i="2" s="1"/>
  <c r="G87" i="2" s="1"/>
  <c r="F99" i="2"/>
  <c r="E99" i="2"/>
  <c r="D99" i="2"/>
  <c r="D98" i="2" s="1"/>
  <c r="C99" i="2"/>
  <c r="C98" i="2" s="1"/>
  <c r="C87" i="2" s="1"/>
  <c r="B99" i="2"/>
  <c r="E98" i="2"/>
  <c r="B98" i="2"/>
  <c r="G97" i="2"/>
  <c r="F97" i="2"/>
  <c r="E97" i="2"/>
  <c r="D97" i="2"/>
  <c r="D95" i="2" s="1"/>
  <c r="D87" i="2" s="1"/>
  <c r="C97" i="2"/>
  <c r="B97" i="2"/>
  <c r="G96" i="2"/>
  <c r="F96" i="2"/>
  <c r="F95" i="2" s="1"/>
  <c r="E96" i="2"/>
  <c r="D96" i="2"/>
  <c r="C96" i="2"/>
  <c r="B96" i="2"/>
  <c r="B95" i="2" s="1"/>
  <c r="G95" i="2"/>
  <c r="E95" i="2"/>
  <c r="C95" i="2"/>
  <c r="G94" i="2"/>
  <c r="F94" i="2"/>
  <c r="E94" i="2"/>
  <c r="D94" i="2"/>
  <c r="C94" i="2"/>
  <c r="B94" i="2"/>
  <c r="G93" i="2"/>
  <c r="F93" i="2"/>
  <c r="E93" i="2"/>
  <c r="D93" i="2"/>
  <c r="C93" i="2"/>
  <c r="B93" i="2"/>
  <c r="G92" i="2"/>
  <c r="F92" i="2"/>
  <c r="E92" i="2"/>
  <c r="D92" i="2"/>
  <c r="C92" i="2"/>
  <c r="B92" i="2"/>
  <c r="G91" i="2"/>
  <c r="F91" i="2"/>
  <c r="E91" i="2"/>
  <c r="D91" i="2"/>
  <c r="C91" i="2"/>
  <c r="B91" i="2"/>
  <c r="G90" i="2"/>
  <c r="F90" i="2"/>
  <c r="E90" i="2"/>
  <c r="D90" i="2"/>
  <c r="C90" i="2"/>
  <c r="B90" i="2"/>
  <c r="B88" i="2" s="1"/>
  <c r="B87" i="2" s="1"/>
  <c r="G89" i="2"/>
  <c r="F89" i="2"/>
  <c r="E89" i="2"/>
  <c r="D89" i="2"/>
  <c r="D88" i="2" s="1"/>
  <c r="C89" i="2"/>
  <c r="B89" i="2"/>
  <c r="G88" i="2"/>
  <c r="F88" i="2"/>
  <c r="E88" i="2"/>
  <c r="C88" i="2"/>
  <c r="G86" i="2"/>
  <c r="F86" i="2"/>
  <c r="E86" i="2"/>
  <c r="D86" i="2"/>
  <c r="C86" i="2"/>
  <c r="B86" i="2"/>
  <c r="G85" i="2"/>
  <c r="F85" i="2"/>
  <c r="E85" i="2"/>
  <c r="D85" i="2"/>
  <c r="C85" i="2"/>
  <c r="B85" i="2"/>
  <c r="G84" i="2"/>
  <c r="F84" i="2"/>
  <c r="E84" i="2"/>
  <c r="D84" i="2"/>
  <c r="C84" i="2"/>
  <c r="B84" i="2"/>
  <c r="G83" i="2"/>
  <c r="F83" i="2"/>
  <c r="E83" i="2"/>
  <c r="D83" i="2"/>
  <c r="C83" i="2"/>
  <c r="B83" i="2"/>
  <c r="G82" i="2"/>
  <c r="F82" i="2"/>
  <c r="E82" i="2"/>
  <c r="D82" i="2"/>
  <c r="C82" i="2"/>
  <c r="B82" i="2"/>
  <c r="G81" i="2"/>
  <c r="F81" i="2"/>
  <c r="E81" i="2"/>
  <c r="D81" i="2"/>
  <c r="C81" i="2"/>
  <c r="B81" i="2"/>
  <c r="G80" i="2"/>
  <c r="F80" i="2"/>
  <c r="E80" i="2"/>
  <c r="D80" i="2"/>
  <c r="C80" i="2"/>
  <c r="B80" i="2"/>
  <c r="G79" i="2"/>
  <c r="F79" i="2"/>
  <c r="E79" i="2"/>
  <c r="D79" i="2"/>
  <c r="C79" i="2"/>
  <c r="B79" i="2"/>
  <c r="G78" i="2"/>
  <c r="F78" i="2"/>
  <c r="E78" i="2"/>
  <c r="D78" i="2"/>
  <c r="C78" i="2"/>
  <c r="B78" i="2"/>
  <c r="B76" i="2" s="1"/>
  <c r="G77" i="2"/>
  <c r="F77" i="2"/>
  <c r="E77" i="2"/>
  <c r="D77" i="2"/>
  <c r="D76" i="2" s="1"/>
  <c r="C77" i="2"/>
  <c r="B77" i="2"/>
  <c r="G76" i="2"/>
  <c r="F76" i="2"/>
  <c r="E76" i="2"/>
  <c r="C76" i="2"/>
  <c r="G75" i="2"/>
  <c r="F75" i="2"/>
  <c r="E75" i="2"/>
  <c r="D75" i="2"/>
  <c r="C75" i="2"/>
  <c r="B75" i="2"/>
  <c r="G74" i="2"/>
  <c r="F74" i="2"/>
  <c r="E74" i="2"/>
  <c r="D74" i="2"/>
  <c r="C74" i="2"/>
  <c r="B74" i="2"/>
  <c r="G73" i="2"/>
  <c r="F73" i="2"/>
  <c r="E73" i="2"/>
  <c r="D73" i="2"/>
  <c r="C73" i="2"/>
  <c r="B73" i="2"/>
  <c r="G72" i="2"/>
  <c r="F72" i="2"/>
  <c r="E72" i="2"/>
  <c r="D72" i="2"/>
  <c r="C72" i="2"/>
  <c r="B72" i="2"/>
  <c r="G71" i="2"/>
  <c r="F71" i="2"/>
  <c r="E71" i="2"/>
  <c r="D71" i="2"/>
  <c r="C71" i="2"/>
  <c r="B71" i="2"/>
  <c r="G70" i="2"/>
  <c r="F70" i="2"/>
  <c r="E70" i="2"/>
  <c r="D70" i="2"/>
  <c r="C70" i="2"/>
  <c r="B70" i="2"/>
  <c r="B68" i="2" s="1"/>
  <c r="G69" i="2"/>
  <c r="F69" i="2"/>
  <c r="E69" i="2"/>
  <c r="D69" i="2"/>
  <c r="D68" i="2" s="1"/>
  <c r="C69" i="2"/>
  <c r="B69" i="2"/>
  <c r="G68" i="2"/>
  <c r="F68" i="2"/>
  <c r="E68" i="2"/>
  <c r="C68" i="2"/>
  <c r="G67" i="2"/>
  <c r="F67" i="2"/>
  <c r="E67" i="2"/>
  <c r="D67" i="2"/>
  <c r="C67" i="2"/>
  <c r="B67" i="2"/>
  <c r="G66" i="2"/>
  <c r="F66" i="2"/>
  <c r="E66" i="2"/>
  <c r="D66" i="2"/>
  <c r="C66" i="2"/>
  <c r="B66" i="2"/>
  <c r="G65" i="2"/>
  <c r="F65" i="2"/>
  <c r="E65" i="2"/>
  <c r="D65" i="2"/>
  <c r="C65" i="2"/>
  <c r="B65" i="2"/>
  <c r="G64" i="2"/>
  <c r="F64" i="2"/>
  <c r="E64" i="2"/>
  <c r="D64" i="2"/>
  <c r="C64" i="2"/>
  <c r="B64" i="2"/>
  <c r="G63" i="2"/>
  <c r="F63" i="2"/>
  <c r="E63" i="2"/>
  <c r="D63" i="2"/>
  <c r="D61" i="2" s="1"/>
  <c r="C63" i="2"/>
  <c r="B63" i="2"/>
  <c r="G62" i="2"/>
  <c r="F62" i="2"/>
  <c r="F61" i="2" s="1"/>
  <c r="E62" i="2"/>
  <c r="D62" i="2"/>
  <c r="C62" i="2"/>
  <c r="B62" i="2"/>
  <c r="B61" i="2" s="1"/>
  <c r="G61" i="2"/>
  <c r="E61" i="2"/>
  <c r="C61" i="2"/>
  <c r="G60" i="2"/>
  <c r="F60" i="2"/>
  <c r="E60" i="2"/>
  <c r="E111" i="2" s="1"/>
  <c r="D60" i="2"/>
  <c r="C60" i="2"/>
  <c r="B60" i="2"/>
  <c r="G53" i="2"/>
  <c r="F53" i="2"/>
  <c r="E53" i="2"/>
  <c r="D53" i="2"/>
  <c r="C53" i="2"/>
  <c r="B53" i="2"/>
  <c r="G52" i="2"/>
  <c r="F52" i="2"/>
  <c r="E52" i="2"/>
  <c r="D52" i="2"/>
  <c r="D50" i="2" s="1"/>
  <c r="C52" i="2"/>
  <c r="B52" i="2"/>
  <c r="G51" i="2"/>
  <c r="F51" i="2"/>
  <c r="F50" i="2" s="1"/>
  <c r="E51" i="2"/>
  <c r="D51" i="2"/>
  <c r="C51" i="2"/>
  <c r="B51" i="2"/>
  <c r="B50" i="2" s="1"/>
  <c r="G50" i="2"/>
  <c r="E50" i="2"/>
  <c r="C50" i="2"/>
  <c r="G49" i="2"/>
  <c r="F49" i="2"/>
  <c r="E49" i="2"/>
  <c r="D49" i="2"/>
  <c r="C49" i="2"/>
  <c r="B49" i="2"/>
  <c r="G48" i="2"/>
  <c r="F48" i="2"/>
  <c r="E48" i="2"/>
  <c r="D48" i="2"/>
  <c r="C48" i="2"/>
  <c r="B48" i="2"/>
  <c r="G47" i="2"/>
  <c r="F47" i="2"/>
  <c r="F46" i="2" s="1"/>
  <c r="E47" i="2"/>
  <c r="D47" i="2"/>
  <c r="C47" i="2"/>
  <c r="B47" i="2"/>
  <c r="B46" i="2" s="1"/>
  <c r="G46" i="2"/>
  <c r="E46" i="2"/>
  <c r="D46" i="2"/>
  <c r="C46" i="2"/>
  <c r="G45" i="2"/>
  <c r="F45" i="2"/>
  <c r="E45" i="2"/>
  <c r="D45" i="2"/>
  <c r="C45" i="2"/>
  <c r="B45" i="2"/>
  <c r="G44" i="2"/>
  <c r="F44" i="2"/>
  <c r="E44" i="2"/>
  <c r="D44" i="2"/>
  <c r="C44" i="2"/>
  <c r="B44" i="2"/>
  <c r="G43" i="2"/>
  <c r="F43" i="2"/>
  <c r="E43" i="2"/>
  <c r="D43" i="2"/>
  <c r="C43" i="2"/>
  <c r="B43" i="2"/>
  <c r="B41" i="2" s="1"/>
  <c r="G42" i="2"/>
  <c r="F42" i="2"/>
  <c r="E42" i="2"/>
  <c r="D42" i="2"/>
  <c r="D41" i="2" s="1"/>
  <c r="C42" i="2"/>
  <c r="B42" i="2"/>
  <c r="G41" i="2"/>
  <c r="F41" i="2"/>
  <c r="E41" i="2"/>
  <c r="C41" i="2"/>
  <c r="G40" i="2"/>
  <c r="F40" i="2"/>
  <c r="E40" i="2"/>
  <c r="D40" i="2"/>
  <c r="C40" i="2"/>
  <c r="B40" i="2"/>
  <c r="G39" i="2"/>
  <c r="F39" i="2"/>
  <c r="F38" i="2" s="1"/>
  <c r="E39" i="2"/>
  <c r="D39" i="2"/>
  <c r="C39" i="2"/>
  <c r="B39" i="2"/>
  <c r="B38" i="2" s="1"/>
  <c r="G38" i="2"/>
  <c r="E38" i="2"/>
  <c r="D38" i="2"/>
  <c r="C38" i="2"/>
  <c r="G37" i="2"/>
  <c r="F37" i="2"/>
  <c r="E37" i="2"/>
  <c r="D37" i="2"/>
  <c r="C37" i="2"/>
  <c r="B37" i="2"/>
  <c r="G36" i="2"/>
  <c r="F36" i="2"/>
  <c r="E36" i="2"/>
  <c r="D36" i="2"/>
  <c r="C36" i="2"/>
  <c r="B36" i="2"/>
  <c r="G35" i="2"/>
  <c r="F35" i="2"/>
  <c r="E35" i="2"/>
  <c r="D35" i="2"/>
  <c r="C35" i="2"/>
  <c r="B35" i="2"/>
  <c r="G34" i="2"/>
  <c r="F34" i="2"/>
  <c r="E34" i="2"/>
  <c r="D34" i="2"/>
  <c r="C34" i="2"/>
  <c r="B34" i="2"/>
  <c r="G33" i="2"/>
  <c r="F33" i="2"/>
  <c r="E33" i="2"/>
  <c r="D33" i="2"/>
  <c r="C33" i="2"/>
  <c r="B33" i="2"/>
  <c r="B31" i="2" s="1"/>
  <c r="B30" i="2" s="1"/>
  <c r="G32" i="2"/>
  <c r="F32" i="2"/>
  <c r="E32" i="2"/>
  <c r="D32" i="2"/>
  <c r="D31" i="2" s="1"/>
  <c r="C32" i="2"/>
  <c r="B32" i="2"/>
  <c r="G31" i="2"/>
  <c r="F31" i="2"/>
  <c r="F30" i="2" s="1"/>
  <c r="E31" i="2"/>
  <c r="C31" i="2"/>
  <c r="G30" i="2"/>
  <c r="E30" i="2"/>
  <c r="C30" i="2"/>
  <c r="G29" i="2"/>
  <c r="F29" i="2"/>
  <c r="E29" i="2"/>
  <c r="D29" i="2"/>
  <c r="C29" i="2"/>
  <c r="B29" i="2"/>
  <c r="G28" i="2"/>
  <c r="F28" i="2"/>
  <c r="E28" i="2"/>
  <c r="D28" i="2"/>
  <c r="C28" i="2"/>
  <c r="B28" i="2"/>
  <c r="G27" i="2"/>
  <c r="F27" i="2"/>
  <c r="E27" i="2"/>
  <c r="D27" i="2"/>
  <c r="C27" i="2"/>
  <c r="B27" i="2"/>
  <c r="G26" i="2"/>
  <c r="F26" i="2"/>
  <c r="E26" i="2"/>
  <c r="D26" i="2"/>
  <c r="C26" i="2"/>
  <c r="B26" i="2"/>
  <c r="G25" i="2"/>
  <c r="F25" i="2"/>
  <c r="E25" i="2"/>
  <c r="D25" i="2"/>
  <c r="C25" i="2"/>
  <c r="B25" i="2"/>
  <c r="G24" i="2"/>
  <c r="F24" i="2"/>
  <c r="E24" i="2"/>
  <c r="D24" i="2"/>
  <c r="C24" i="2"/>
  <c r="B24" i="2"/>
  <c r="G23" i="2"/>
  <c r="F23" i="2"/>
  <c r="E23" i="2"/>
  <c r="D23" i="2"/>
  <c r="C23" i="2"/>
  <c r="B23" i="2"/>
  <c r="G22" i="2"/>
  <c r="F22" i="2"/>
  <c r="E22" i="2"/>
  <c r="D22" i="2"/>
  <c r="C22" i="2"/>
  <c r="B22" i="2"/>
  <c r="G21" i="2"/>
  <c r="F21" i="2"/>
  <c r="E21" i="2"/>
  <c r="D21" i="2"/>
  <c r="C21" i="2"/>
  <c r="B21" i="2"/>
  <c r="G20" i="2"/>
  <c r="F20" i="2"/>
  <c r="E20" i="2"/>
  <c r="D20" i="2"/>
  <c r="D19" i="2" s="1"/>
  <c r="C20" i="2"/>
  <c r="B20" i="2"/>
  <c r="G19" i="2"/>
  <c r="F19" i="2"/>
  <c r="E19" i="2"/>
  <c r="C19" i="2"/>
  <c r="B19" i="2"/>
  <c r="G18" i="2"/>
  <c r="F18" i="2"/>
  <c r="E18" i="2"/>
  <c r="D18" i="2"/>
  <c r="C18" i="2"/>
  <c r="B18" i="2"/>
  <c r="G17" i="2"/>
  <c r="F17" i="2"/>
  <c r="E17" i="2"/>
  <c r="D17" i="2"/>
  <c r="C17" i="2"/>
  <c r="B17" i="2"/>
  <c r="G16" i="2"/>
  <c r="F16" i="2"/>
  <c r="E16" i="2"/>
  <c r="D16" i="2"/>
  <c r="C16" i="2"/>
  <c r="B16" i="2"/>
  <c r="G15" i="2"/>
  <c r="F15" i="2"/>
  <c r="E15" i="2"/>
  <c r="D15" i="2"/>
  <c r="C15" i="2"/>
  <c r="B15" i="2"/>
  <c r="G14" i="2"/>
  <c r="F14" i="2"/>
  <c r="E14" i="2"/>
  <c r="D14" i="2"/>
  <c r="C14" i="2"/>
  <c r="B14" i="2"/>
  <c r="G13" i="2"/>
  <c r="F13" i="2"/>
  <c r="E13" i="2"/>
  <c r="D13" i="2"/>
  <c r="C13" i="2"/>
  <c r="B13" i="2"/>
  <c r="B11" i="2" s="1"/>
  <c r="G12" i="2"/>
  <c r="F12" i="2"/>
  <c r="E12" i="2"/>
  <c r="D12" i="2"/>
  <c r="D11" i="2" s="1"/>
  <c r="C12" i="2"/>
  <c r="B12" i="2"/>
  <c r="G11" i="2"/>
  <c r="F11" i="2"/>
  <c r="E11" i="2"/>
  <c r="C11" i="2"/>
  <c r="G10" i="2"/>
  <c r="F10" i="2"/>
  <c r="E10" i="2"/>
  <c r="D10" i="2"/>
  <c r="C10" i="2"/>
  <c r="B10" i="2"/>
  <c r="G9" i="2"/>
  <c r="F9" i="2"/>
  <c r="E9" i="2"/>
  <c r="D9" i="2"/>
  <c r="C9" i="2"/>
  <c r="B9" i="2"/>
  <c r="G8" i="2"/>
  <c r="F8" i="2"/>
  <c r="E8" i="2"/>
  <c r="D8" i="2"/>
  <c r="C8" i="2"/>
  <c r="B8" i="2"/>
  <c r="G7" i="2"/>
  <c r="F7" i="2"/>
  <c r="E7" i="2"/>
  <c r="D7" i="2"/>
  <c r="C7" i="2"/>
  <c r="B7" i="2"/>
  <c r="G6" i="2"/>
  <c r="F6" i="2"/>
  <c r="E6" i="2"/>
  <c r="D6" i="2"/>
  <c r="D4" i="2" s="1"/>
  <c r="C6" i="2"/>
  <c r="B6" i="2"/>
  <c r="G5" i="2"/>
  <c r="F5" i="2"/>
  <c r="F4" i="2" s="1"/>
  <c r="E5" i="2"/>
  <c r="E4" i="2" s="1"/>
  <c r="D5" i="2"/>
  <c r="C5" i="2"/>
  <c r="B5" i="2"/>
  <c r="B4" i="2" s="1"/>
  <c r="G4" i="2"/>
  <c r="C4" i="2"/>
  <c r="G3" i="2"/>
  <c r="G54" i="2" s="1"/>
  <c r="F3" i="2"/>
  <c r="F54" i="2" s="1"/>
  <c r="E3" i="2"/>
  <c r="D3" i="2"/>
  <c r="C3" i="2"/>
  <c r="C54" i="2" s="1"/>
  <c r="B3" i="2"/>
  <c r="G224" i="1"/>
  <c r="F224" i="1"/>
  <c r="E224" i="1"/>
  <c r="D224" i="1"/>
  <c r="C224" i="1"/>
  <c r="B224" i="1"/>
  <c r="G223" i="1"/>
  <c r="F223" i="1"/>
  <c r="E223" i="1"/>
  <c r="E221" i="1" s="1"/>
  <c r="D223" i="1"/>
  <c r="C223" i="1"/>
  <c r="B223" i="1"/>
  <c r="G222" i="1"/>
  <c r="G221" i="1" s="1"/>
  <c r="F222" i="1"/>
  <c r="E222" i="1"/>
  <c r="D222" i="1"/>
  <c r="C222" i="1"/>
  <c r="C221" i="1" s="1"/>
  <c r="B222" i="1"/>
  <c r="G220" i="1"/>
  <c r="F220" i="1"/>
  <c r="E220" i="1"/>
  <c r="D220" i="1"/>
  <c r="C220" i="1"/>
  <c r="B220" i="1"/>
  <c r="G219" i="1"/>
  <c r="F219" i="1"/>
  <c r="E219" i="1"/>
  <c r="D219" i="1"/>
  <c r="C219" i="1"/>
  <c r="B219" i="1"/>
  <c r="G218" i="1"/>
  <c r="F218" i="1"/>
  <c r="E218" i="1"/>
  <c r="D218" i="1"/>
  <c r="C218" i="1"/>
  <c r="B218" i="1"/>
  <c r="G216" i="1"/>
  <c r="F216" i="1"/>
  <c r="E216" i="1"/>
  <c r="D216" i="1"/>
  <c r="C216" i="1"/>
  <c r="B216" i="1"/>
  <c r="G215" i="1"/>
  <c r="F215" i="1"/>
  <c r="E215" i="1"/>
  <c r="D215" i="1"/>
  <c r="C215" i="1"/>
  <c r="B215" i="1"/>
  <c r="G214" i="1"/>
  <c r="F214" i="1"/>
  <c r="E214" i="1"/>
  <c r="D214" i="1"/>
  <c r="C214" i="1"/>
  <c r="B214" i="1"/>
  <c r="G213" i="1"/>
  <c r="F213" i="1"/>
  <c r="E213" i="1"/>
  <c r="D213" i="1"/>
  <c r="C213" i="1"/>
  <c r="B213" i="1"/>
  <c r="B212" i="1" s="1"/>
  <c r="F212" i="1"/>
  <c r="G211" i="1"/>
  <c r="F211" i="1"/>
  <c r="E211" i="1"/>
  <c r="E209" i="1" s="1"/>
  <c r="D211" i="1"/>
  <c r="C211" i="1"/>
  <c r="B211" i="1"/>
  <c r="G210" i="1"/>
  <c r="G209" i="1" s="1"/>
  <c r="F210" i="1"/>
  <c r="E210" i="1"/>
  <c r="D210" i="1"/>
  <c r="C210" i="1"/>
  <c r="C209" i="1" s="1"/>
  <c r="B210" i="1"/>
  <c r="G208" i="1"/>
  <c r="F208" i="1"/>
  <c r="E208" i="1"/>
  <c r="D208" i="1"/>
  <c r="C208" i="1"/>
  <c r="B208" i="1"/>
  <c r="G207" i="1"/>
  <c r="F207" i="1"/>
  <c r="E207" i="1"/>
  <c r="D207" i="1"/>
  <c r="C207" i="1"/>
  <c r="B207" i="1"/>
  <c r="G206" i="1"/>
  <c r="F206" i="1"/>
  <c r="E206" i="1"/>
  <c r="D206" i="1"/>
  <c r="C206" i="1"/>
  <c r="B206" i="1"/>
  <c r="G205" i="1"/>
  <c r="F205" i="1"/>
  <c r="E205" i="1"/>
  <c r="D205" i="1"/>
  <c r="C205" i="1"/>
  <c r="B205" i="1"/>
  <c r="G204" i="1"/>
  <c r="F204" i="1"/>
  <c r="E204" i="1"/>
  <c r="D204" i="1"/>
  <c r="C204" i="1"/>
  <c r="B204" i="1"/>
  <c r="G203" i="1"/>
  <c r="G202" i="1" s="1"/>
  <c r="F203" i="1"/>
  <c r="E203" i="1"/>
  <c r="D203" i="1"/>
  <c r="C203" i="1"/>
  <c r="B203" i="1"/>
  <c r="G200" i="1"/>
  <c r="F200" i="1"/>
  <c r="E200" i="1"/>
  <c r="D200" i="1"/>
  <c r="C200" i="1"/>
  <c r="B200" i="1"/>
  <c r="G199" i="1"/>
  <c r="F199" i="1"/>
  <c r="E199" i="1"/>
  <c r="D199" i="1"/>
  <c r="C199" i="1"/>
  <c r="B199" i="1"/>
  <c r="G198" i="1"/>
  <c r="F198" i="1"/>
  <c r="E198" i="1"/>
  <c r="D198" i="1"/>
  <c r="C198" i="1"/>
  <c r="B198" i="1"/>
  <c r="G197" i="1"/>
  <c r="F197" i="1"/>
  <c r="E197" i="1"/>
  <c r="D197" i="1"/>
  <c r="C197" i="1"/>
  <c r="B197" i="1"/>
  <c r="G196" i="1"/>
  <c r="F196" i="1"/>
  <c r="E196" i="1"/>
  <c r="D196" i="1"/>
  <c r="C196" i="1"/>
  <c r="B196" i="1"/>
  <c r="G195" i="1"/>
  <c r="F195" i="1"/>
  <c r="E195" i="1"/>
  <c r="D195" i="1"/>
  <c r="C195" i="1"/>
  <c r="B195" i="1"/>
  <c r="G194" i="1"/>
  <c r="F194" i="1"/>
  <c r="E194" i="1"/>
  <c r="D194" i="1"/>
  <c r="C194" i="1"/>
  <c r="B194" i="1"/>
  <c r="G193" i="1"/>
  <c r="F193" i="1"/>
  <c r="E193" i="1"/>
  <c r="D193" i="1"/>
  <c r="C193" i="1"/>
  <c r="B193" i="1"/>
  <c r="G192" i="1"/>
  <c r="F192" i="1"/>
  <c r="E192" i="1"/>
  <c r="D192" i="1"/>
  <c r="C192" i="1"/>
  <c r="B192" i="1"/>
  <c r="G191" i="1"/>
  <c r="F191" i="1"/>
  <c r="E191" i="1"/>
  <c r="D191" i="1"/>
  <c r="C191" i="1"/>
  <c r="B191" i="1"/>
  <c r="G189" i="1"/>
  <c r="F189" i="1"/>
  <c r="E189" i="1"/>
  <c r="D189" i="1"/>
  <c r="C189" i="1"/>
  <c r="B189" i="1"/>
  <c r="G188" i="1"/>
  <c r="F188" i="1"/>
  <c r="E188" i="1"/>
  <c r="D188" i="1"/>
  <c r="C188" i="1"/>
  <c r="B188" i="1"/>
  <c r="G187" i="1"/>
  <c r="F187" i="1"/>
  <c r="E187" i="1"/>
  <c r="D187" i="1"/>
  <c r="C187" i="1"/>
  <c r="B187" i="1"/>
  <c r="G186" i="1"/>
  <c r="F186" i="1"/>
  <c r="E186" i="1"/>
  <c r="D186" i="1"/>
  <c r="C186" i="1"/>
  <c r="B186" i="1"/>
  <c r="G185" i="1"/>
  <c r="F185" i="1"/>
  <c r="E185" i="1"/>
  <c r="D185" i="1"/>
  <c r="C185" i="1"/>
  <c r="B185" i="1"/>
  <c r="G184" i="1"/>
  <c r="F184" i="1"/>
  <c r="E184" i="1"/>
  <c r="D184" i="1"/>
  <c r="C184" i="1"/>
  <c r="B184" i="1"/>
  <c r="G183" i="1"/>
  <c r="F183" i="1"/>
  <c r="E183" i="1"/>
  <c r="D183" i="1"/>
  <c r="C183" i="1"/>
  <c r="B183" i="1"/>
  <c r="G181" i="1"/>
  <c r="F181" i="1"/>
  <c r="E181" i="1"/>
  <c r="D181" i="1"/>
  <c r="C181" i="1"/>
  <c r="B181" i="1"/>
  <c r="G180" i="1"/>
  <c r="F180" i="1"/>
  <c r="E180" i="1"/>
  <c r="D180" i="1"/>
  <c r="C180" i="1"/>
  <c r="B180" i="1"/>
  <c r="G179" i="1"/>
  <c r="F179" i="1"/>
  <c r="E179" i="1"/>
  <c r="D179" i="1"/>
  <c r="C179" i="1"/>
  <c r="B179" i="1"/>
  <c r="G178" i="1"/>
  <c r="F178" i="1"/>
  <c r="E178" i="1"/>
  <c r="D178" i="1"/>
  <c r="C178" i="1"/>
  <c r="B178" i="1"/>
  <c r="G177" i="1"/>
  <c r="F177" i="1"/>
  <c r="E177" i="1"/>
  <c r="D177" i="1"/>
  <c r="C177" i="1"/>
  <c r="B177" i="1"/>
  <c r="G176" i="1"/>
  <c r="F176" i="1"/>
  <c r="E176" i="1"/>
  <c r="D176" i="1"/>
  <c r="C176" i="1"/>
  <c r="B176" i="1"/>
  <c r="G174" i="1"/>
  <c r="F174" i="1"/>
  <c r="E174" i="1"/>
  <c r="D174" i="1"/>
  <c r="C174" i="1"/>
  <c r="B174" i="1"/>
  <c r="G167" i="1"/>
  <c r="F167" i="1"/>
  <c r="E167" i="1"/>
  <c r="D167" i="1"/>
  <c r="C167" i="1"/>
  <c r="B167" i="1"/>
  <c r="G166" i="1"/>
  <c r="F166" i="1"/>
  <c r="E166" i="1"/>
  <c r="D166" i="1"/>
  <c r="C166" i="1"/>
  <c r="B166" i="1"/>
  <c r="G165" i="1"/>
  <c r="F165" i="1"/>
  <c r="E165" i="1"/>
  <c r="E164" i="1" s="1"/>
  <c r="D165" i="1"/>
  <c r="C165" i="1"/>
  <c r="B165" i="1"/>
  <c r="G164" i="1"/>
  <c r="G163" i="1"/>
  <c r="F163" i="1"/>
  <c r="E163" i="1"/>
  <c r="D163" i="1"/>
  <c r="C163" i="1"/>
  <c r="B163" i="1"/>
  <c r="G162" i="1"/>
  <c r="F162" i="1"/>
  <c r="E162" i="1"/>
  <c r="D162" i="1"/>
  <c r="C162" i="1"/>
  <c r="B162" i="1"/>
  <c r="G161" i="1"/>
  <c r="G160" i="1" s="1"/>
  <c r="F161" i="1"/>
  <c r="E161" i="1"/>
  <c r="D161" i="1"/>
  <c r="C161" i="1"/>
  <c r="B161" i="1"/>
  <c r="G159" i="1"/>
  <c r="F159" i="1"/>
  <c r="E159" i="1"/>
  <c r="D159" i="1"/>
  <c r="C159" i="1"/>
  <c r="B159" i="1"/>
  <c r="G158" i="1"/>
  <c r="F158" i="1"/>
  <c r="E158" i="1"/>
  <c r="D158" i="1"/>
  <c r="C158" i="1"/>
  <c r="B158" i="1"/>
  <c r="G157" i="1"/>
  <c r="F157" i="1"/>
  <c r="E157" i="1"/>
  <c r="D157" i="1"/>
  <c r="C157" i="1"/>
  <c r="B157" i="1"/>
  <c r="G156" i="1"/>
  <c r="G155" i="1" s="1"/>
  <c r="F156" i="1"/>
  <c r="E156" i="1"/>
  <c r="D156" i="1"/>
  <c r="D155" i="1" s="1"/>
  <c r="C156" i="1"/>
  <c r="B156" i="1"/>
  <c r="F155" i="1"/>
  <c r="G154" i="1"/>
  <c r="F154" i="1"/>
  <c r="E154" i="1"/>
  <c r="D154" i="1"/>
  <c r="C154" i="1"/>
  <c r="B154" i="1"/>
  <c r="G153" i="1"/>
  <c r="F153" i="1"/>
  <c r="E153" i="1"/>
  <c r="D153" i="1"/>
  <c r="C153" i="1"/>
  <c r="B153" i="1"/>
  <c r="G151" i="1"/>
  <c r="F151" i="1"/>
  <c r="E151" i="1"/>
  <c r="D151" i="1"/>
  <c r="C151" i="1"/>
  <c r="B151" i="1"/>
  <c r="G150" i="1"/>
  <c r="F150" i="1"/>
  <c r="E150" i="1"/>
  <c r="D150" i="1"/>
  <c r="C150" i="1"/>
  <c r="B150" i="1"/>
  <c r="G149" i="1"/>
  <c r="F149" i="1"/>
  <c r="E149" i="1"/>
  <c r="D149" i="1"/>
  <c r="C149" i="1"/>
  <c r="B149" i="1"/>
  <c r="G148" i="1"/>
  <c r="F148" i="1"/>
  <c r="E148" i="1"/>
  <c r="D148" i="1"/>
  <c r="C148" i="1"/>
  <c r="B148" i="1"/>
  <c r="G147" i="1"/>
  <c r="F147" i="1"/>
  <c r="E147" i="1"/>
  <c r="D147" i="1"/>
  <c r="C147" i="1"/>
  <c r="B147" i="1"/>
  <c r="G146" i="1"/>
  <c r="F146" i="1"/>
  <c r="E146" i="1"/>
  <c r="E145" i="1" s="1"/>
  <c r="D146" i="1"/>
  <c r="C146" i="1"/>
  <c r="B146" i="1"/>
  <c r="G145" i="1"/>
  <c r="G143" i="1"/>
  <c r="F143" i="1"/>
  <c r="E143" i="1"/>
  <c r="D143" i="1"/>
  <c r="C143" i="1"/>
  <c r="B143" i="1"/>
  <c r="G142" i="1"/>
  <c r="F142" i="1"/>
  <c r="E142" i="1"/>
  <c r="D142" i="1"/>
  <c r="C142" i="1"/>
  <c r="B142" i="1"/>
  <c r="G141" i="1"/>
  <c r="F141" i="1"/>
  <c r="E141" i="1"/>
  <c r="D141" i="1"/>
  <c r="C141" i="1"/>
  <c r="B141" i="1"/>
  <c r="G140" i="1"/>
  <c r="F140" i="1"/>
  <c r="E140" i="1"/>
  <c r="D140" i="1"/>
  <c r="C140" i="1"/>
  <c r="B140" i="1"/>
  <c r="G139" i="1"/>
  <c r="F139" i="1"/>
  <c r="E139" i="1"/>
  <c r="D139" i="1"/>
  <c r="C139" i="1"/>
  <c r="B139" i="1"/>
  <c r="G138" i="1"/>
  <c r="F138" i="1"/>
  <c r="E138" i="1"/>
  <c r="D138" i="1"/>
  <c r="C138" i="1"/>
  <c r="B138" i="1"/>
  <c r="G137" i="1"/>
  <c r="F137" i="1"/>
  <c r="E137" i="1"/>
  <c r="D137" i="1"/>
  <c r="C137" i="1"/>
  <c r="B137" i="1"/>
  <c r="G136" i="1"/>
  <c r="F136" i="1"/>
  <c r="E136" i="1"/>
  <c r="D136" i="1"/>
  <c r="C136" i="1"/>
  <c r="B136" i="1"/>
  <c r="G135" i="1"/>
  <c r="F135" i="1"/>
  <c r="E135" i="1"/>
  <c r="E133" i="1" s="1"/>
  <c r="D135" i="1"/>
  <c r="C135" i="1"/>
  <c r="B135" i="1"/>
  <c r="G134" i="1"/>
  <c r="G133" i="1" s="1"/>
  <c r="F134" i="1"/>
  <c r="E134" i="1"/>
  <c r="D134" i="1"/>
  <c r="C134" i="1"/>
  <c r="C133" i="1" s="1"/>
  <c r="B134" i="1"/>
  <c r="G132" i="1"/>
  <c r="F132" i="1"/>
  <c r="E132" i="1"/>
  <c r="D132" i="1"/>
  <c r="C132" i="1"/>
  <c r="B132" i="1"/>
  <c r="G131" i="1"/>
  <c r="F131" i="1"/>
  <c r="E131" i="1"/>
  <c r="D131" i="1"/>
  <c r="C131" i="1"/>
  <c r="B131" i="1"/>
  <c r="G130" i="1"/>
  <c r="F130" i="1"/>
  <c r="E130" i="1"/>
  <c r="D130" i="1"/>
  <c r="C130" i="1"/>
  <c r="B130" i="1"/>
  <c r="G129" i="1"/>
  <c r="F129" i="1"/>
  <c r="E129" i="1"/>
  <c r="D129" i="1"/>
  <c r="C129" i="1"/>
  <c r="B129" i="1"/>
  <c r="G128" i="1"/>
  <c r="F128" i="1"/>
  <c r="E128" i="1"/>
  <c r="D128" i="1"/>
  <c r="C128" i="1"/>
  <c r="B128" i="1"/>
  <c r="G127" i="1"/>
  <c r="F127" i="1"/>
  <c r="E127" i="1"/>
  <c r="D127" i="1"/>
  <c r="C127" i="1"/>
  <c r="B127" i="1"/>
  <c r="G126" i="1"/>
  <c r="F126" i="1"/>
  <c r="F125" i="1" s="1"/>
  <c r="E126" i="1"/>
  <c r="D126" i="1"/>
  <c r="C126" i="1"/>
  <c r="B126" i="1"/>
  <c r="E125" i="1"/>
  <c r="G124" i="1"/>
  <c r="F124" i="1"/>
  <c r="E124" i="1"/>
  <c r="D124" i="1"/>
  <c r="C124" i="1"/>
  <c r="B124" i="1"/>
  <c r="G123" i="1"/>
  <c r="F123" i="1"/>
  <c r="E123" i="1"/>
  <c r="D123" i="1"/>
  <c r="C123" i="1"/>
  <c r="B123" i="1"/>
  <c r="G122" i="1"/>
  <c r="F122" i="1"/>
  <c r="E122" i="1"/>
  <c r="D122" i="1"/>
  <c r="C122" i="1"/>
  <c r="B122" i="1"/>
  <c r="G121" i="1"/>
  <c r="F121" i="1"/>
  <c r="E121" i="1"/>
  <c r="D121" i="1"/>
  <c r="C121" i="1"/>
  <c r="B121" i="1"/>
  <c r="G120" i="1"/>
  <c r="F120" i="1"/>
  <c r="E120" i="1"/>
  <c r="D120" i="1"/>
  <c r="C120" i="1"/>
  <c r="B120" i="1"/>
  <c r="G119" i="1"/>
  <c r="G118" i="1" s="1"/>
  <c r="F119" i="1"/>
  <c r="E119" i="1"/>
  <c r="D119" i="1"/>
  <c r="C119" i="1"/>
  <c r="B119" i="1"/>
  <c r="G117" i="1"/>
  <c r="F117" i="1"/>
  <c r="E117" i="1"/>
  <c r="D117" i="1"/>
  <c r="C117" i="1"/>
  <c r="B117" i="1"/>
  <c r="G110" i="1"/>
  <c r="F110" i="1"/>
  <c r="E110" i="1"/>
  <c r="D110" i="1"/>
  <c r="C110" i="1"/>
  <c r="B110" i="1"/>
  <c r="G109" i="1"/>
  <c r="F109" i="1"/>
  <c r="E109" i="1"/>
  <c r="D109" i="1"/>
  <c r="C109" i="1"/>
  <c r="B109" i="1"/>
  <c r="G108" i="1"/>
  <c r="G107" i="1" s="1"/>
  <c r="F108" i="1"/>
  <c r="E108" i="1"/>
  <c r="D108" i="1"/>
  <c r="C108" i="1"/>
  <c r="B108" i="1"/>
  <c r="D107" i="1"/>
  <c r="G106" i="1"/>
  <c r="F106" i="1"/>
  <c r="E106" i="1"/>
  <c r="D106" i="1"/>
  <c r="C106" i="1"/>
  <c r="B106" i="1"/>
  <c r="G105" i="1"/>
  <c r="F105" i="1"/>
  <c r="E105" i="1"/>
  <c r="D105" i="1"/>
  <c r="C105" i="1"/>
  <c r="B105" i="1"/>
  <c r="G104" i="1"/>
  <c r="F104" i="1"/>
  <c r="E104" i="1"/>
  <c r="D104" i="1"/>
  <c r="D103" i="1" s="1"/>
  <c r="C104" i="1"/>
  <c r="B104" i="1"/>
  <c r="G102" i="1"/>
  <c r="F102" i="1"/>
  <c r="E102" i="1"/>
  <c r="D102" i="1"/>
  <c r="C102" i="1"/>
  <c r="B102" i="1"/>
  <c r="G101" i="1"/>
  <c r="F101" i="1"/>
  <c r="E101" i="1"/>
  <c r="D101" i="1"/>
  <c r="C101" i="1"/>
  <c r="B101" i="1"/>
  <c r="G100" i="1"/>
  <c r="F100" i="1"/>
  <c r="F98" i="1" s="1"/>
  <c r="E100" i="1"/>
  <c r="D100" i="1"/>
  <c r="C100" i="1"/>
  <c r="B100" i="1"/>
  <c r="B98" i="1" s="1"/>
  <c r="G99" i="1"/>
  <c r="F99" i="1"/>
  <c r="E99" i="1"/>
  <c r="D99" i="1"/>
  <c r="D98" i="1" s="1"/>
  <c r="C99" i="1"/>
  <c r="B99" i="1"/>
  <c r="G97" i="1"/>
  <c r="F97" i="1"/>
  <c r="E97" i="1"/>
  <c r="D97" i="1"/>
  <c r="C97" i="1"/>
  <c r="B97" i="1"/>
  <c r="G96" i="1"/>
  <c r="F96" i="1"/>
  <c r="E96" i="1"/>
  <c r="D96" i="1"/>
  <c r="C96" i="1"/>
  <c r="B96" i="1"/>
  <c r="G94" i="1"/>
  <c r="F94" i="1"/>
  <c r="E94" i="1"/>
  <c r="D94" i="1"/>
  <c r="C94" i="1"/>
  <c r="B94" i="1"/>
  <c r="G93" i="1"/>
  <c r="F93" i="1"/>
  <c r="E93" i="1"/>
  <c r="D93" i="1"/>
  <c r="C93" i="1"/>
  <c r="B93" i="1"/>
  <c r="G92" i="1"/>
  <c r="F92" i="1"/>
  <c r="E92" i="1"/>
  <c r="D92" i="1"/>
  <c r="C92" i="1"/>
  <c r="B92" i="1"/>
  <c r="G91" i="1"/>
  <c r="F91" i="1"/>
  <c r="E91" i="1"/>
  <c r="D91" i="1"/>
  <c r="C91" i="1"/>
  <c r="B91" i="1"/>
  <c r="G90" i="1"/>
  <c r="F90" i="1"/>
  <c r="E90" i="1"/>
  <c r="D90" i="1"/>
  <c r="C90" i="1"/>
  <c r="B90" i="1"/>
  <c r="B88" i="1" s="1"/>
  <c r="G89" i="1"/>
  <c r="F89" i="1"/>
  <c r="E89" i="1"/>
  <c r="D89" i="1"/>
  <c r="C89" i="1"/>
  <c r="B89" i="1"/>
  <c r="G86" i="1"/>
  <c r="F86" i="1"/>
  <c r="E86" i="1"/>
  <c r="D86" i="1"/>
  <c r="C86" i="1"/>
  <c r="B86" i="1"/>
  <c r="G85" i="1"/>
  <c r="F85" i="1"/>
  <c r="E85" i="1"/>
  <c r="D85" i="1"/>
  <c r="C85" i="1"/>
  <c r="B85" i="1"/>
  <c r="G84" i="1"/>
  <c r="F84" i="1"/>
  <c r="E84" i="1"/>
  <c r="D84" i="1"/>
  <c r="C84" i="1"/>
  <c r="B84" i="1"/>
  <c r="G83" i="1"/>
  <c r="F83" i="1"/>
  <c r="E83" i="1"/>
  <c r="D83" i="1"/>
  <c r="C83" i="1"/>
  <c r="B83" i="1"/>
  <c r="G82" i="1"/>
  <c r="F82" i="1"/>
  <c r="E82" i="1"/>
  <c r="D82" i="1"/>
  <c r="C82" i="1"/>
  <c r="B82" i="1"/>
  <c r="G81" i="1"/>
  <c r="F81" i="1"/>
  <c r="E81" i="1"/>
  <c r="D81" i="1"/>
  <c r="C81" i="1"/>
  <c r="B81" i="1"/>
  <c r="G80" i="1"/>
  <c r="F80" i="1"/>
  <c r="E80" i="1"/>
  <c r="D80" i="1"/>
  <c r="C80" i="1"/>
  <c r="B80" i="1"/>
  <c r="G79" i="1"/>
  <c r="F79" i="1"/>
  <c r="E79" i="1"/>
  <c r="D79" i="1"/>
  <c r="C79" i="1"/>
  <c r="B79" i="1"/>
  <c r="G78" i="1"/>
  <c r="F78" i="1"/>
  <c r="E78" i="1"/>
  <c r="D78" i="1"/>
  <c r="C78" i="1"/>
  <c r="B78" i="1"/>
  <c r="G77" i="1"/>
  <c r="G76" i="1" s="1"/>
  <c r="F77" i="1"/>
  <c r="E77" i="1"/>
  <c r="D77" i="1"/>
  <c r="C77" i="1"/>
  <c r="B77" i="1"/>
  <c r="G75" i="1"/>
  <c r="F75" i="1"/>
  <c r="E75" i="1"/>
  <c r="D75" i="1"/>
  <c r="C75" i="1"/>
  <c r="B75" i="1"/>
  <c r="G74" i="1"/>
  <c r="F74" i="1"/>
  <c r="E74" i="1"/>
  <c r="D74" i="1"/>
  <c r="C74" i="1"/>
  <c r="B74" i="1"/>
  <c r="G73" i="1"/>
  <c r="F73" i="1"/>
  <c r="E73" i="1"/>
  <c r="D73" i="1"/>
  <c r="C73" i="1"/>
  <c r="B73" i="1"/>
  <c r="G72" i="1"/>
  <c r="F72" i="1"/>
  <c r="E72" i="1"/>
  <c r="D72" i="1"/>
  <c r="C72" i="1"/>
  <c r="B72" i="1"/>
  <c r="G71" i="1"/>
  <c r="F71" i="1"/>
  <c r="E71" i="1"/>
  <c r="D71" i="1"/>
  <c r="C71" i="1"/>
  <c r="B71" i="1"/>
  <c r="G70" i="1"/>
  <c r="F70" i="1"/>
  <c r="E70" i="1"/>
  <c r="E68" i="1" s="1"/>
  <c r="D70" i="1"/>
  <c r="C70" i="1"/>
  <c r="B70" i="1"/>
  <c r="G69" i="1"/>
  <c r="G68" i="1" s="1"/>
  <c r="F69" i="1"/>
  <c r="E69" i="1"/>
  <c r="D69" i="1"/>
  <c r="C69" i="1"/>
  <c r="B69" i="1"/>
  <c r="G67" i="1"/>
  <c r="F67" i="1"/>
  <c r="E67" i="1"/>
  <c r="D67" i="1"/>
  <c r="C67" i="1"/>
  <c r="B67" i="1"/>
  <c r="G66" i="1"/>
  <c r="F66" i="1"/>
  <c r="E66" i="1"/>
  <c r="D66" i="1"/>
  <c r="C66" i="1"/>
  <c r="B66" i="1"/>
  <c r="G65" i="1"/>
  <c r="F65" i="1"/>
  <c r="E65" i="1"/>
  <c r="D65" i="1"/>
  <c r="C65" i="1"/>
  <c r="B65" i="1"/>
  <c r="G64" i="1"/>
  <c r="F64" i="1"/>
  <c r="E64" i="1"/>
  <c r="D64" i="1"/>
  <c r="C64" i="1"/>
  <c r="B64" i="1"/>
  <c r="G63" i="1"/>
  <c r="F63" i="1"/>
  <c r="E63" i="1"/>
  <c r="D63" i="1"/>
  <c r="C63" i="1"/>
  <c r="B63" i="1"/>
  <c r="G62" i="1"/>
  <c r="F62" i="1"/>
  <c r="E62" i="1"/>
  <c r="D62" i="1"/>
  <c r="C62" i="1"/>
  <c r="B62" i="1"/>
  <c r="G60" i="1"/>
  <c r="F60" i="1"/>
  <c r="E60" i="1"/>
  <c r="D60" i="1"/>
  <c r="C60" i="1"/>
  <c r="B60" i="1"/>
  <c r="G53" i="1"/>
  <c r="F53" i="1"/>
  <c r="E53" i="1"/>
  <c r="D53" i="1"/>
  <c r="C53" i="1"/>
  <c r="B53" i="1"/>
  <c r="G52" i="1"/>
  <c r="F52" i="1"/>
  <c r="E52" i="1"/>
  <c r="D52" i="1"/>
  <c r="C52" i="1"/>
  <c r="B52" i="1"/>
  <c r="G51" i="1"/>
  <c r="F51" i="1"/>
  <c r="E51" i="1"/>
  <c r="D51" i="1"/>
  <c r="D50" i="1" s="1"/>
  <c r="C51" i="1"/>
  <c r="B51" i="1"/>
  <c r="G49" i="1"/>
  <c r="F49" i="1"/>
  <c r="E49" i="1"/>
  <c r="D49" i="1"/>
  <c r="C49" i="1"/>
  <c r="B49" i="1"/>
  <c r="G48" i="1"/>
  <c r="F48" i="1"/>
  <c r="E48" i="1"/>
  <c r="E46" i="1" s="1"/>
  <c r="D48" i="1"/>
  <c r="C48" i="1"/>
  <c r="B48" i="1"/>
  <c r="G47" i="1"/>
  <c r="G46" i="1" s="1"/>
  <c r="F47" i="1"/>
  <c r="E47" i="1"/>
  <c r="D47" i="1"/>
  <c r="C47" i="1"/>
  <c r="C46" i="1" s="1"/>
  <c r="B47" i="1"/>
  <c r="G45" i="1"/>
  <c r="F45" i="1"/>
  <c r="E45" i="1"/>
  <c r="D45" i="1"/>
  <c r="C45" i="1"/>
  <c r="B45" i="1"/>
  <c r="G44" i="1"/>
  <c r="F44" i="1"/>
  <c r="E44" i="1"/>
  <c r="D44" i="1"/>
  <c r="C44" i="1"/>
  <c r="B44" i="1"/>
  <c r="G43" i="1"/>
  <c r="F43" i="1"/>
  <c r="E43" i="1"/>
  <c r="D43" i="1"/>
  <c r="C43" i="1"/>
  <c r="B43" i="1"/>
  <c r="G42" i="1"/>
  <c r="F42" i="1"/>
  <c r="F41" i="1" s="1"/>
  <c r="E42" i="1"/>
  <c r="D42" i="1"/>
  <c r="C42" i="1"/>
  <c r="C41" i="1" s="1"/>
  <c r="B42" i="1"/>
  <c r="B41" i="1" s="1"/>
  <c r="G40" i="1"/>
  <c r="F40" i="1"/>
  <c r="E40" i="1"/>
  <c r="D40" i="1"/>
  <c r="C40" i="1"/>
  <c r="B40" i="1"/>
  <c r="G39" i="1"/>
  <c r="G38" i="1" s="1"/>
  <c r="F39" i="1"/>
  <c r="E39" i="1"/>
  <c r="D39" i="1"/>
  <c r="C39" i="1"/>
  <c r="B39" i="1"/>
  <c r="G37" i="1"/>
  <c r="F37" i="1"/>
  <c r="E37" i="1"/>
  <c r="D37" i="1"/>
  <c r="C37" i="1"/>
  <c r="B37" i="1"/>
  <c r="G36" i="1"/>
  <c r="F36" i="1"/>
  <c r="E36" i="1"/>
  <c r="D36" i="1"/>
  <c r="C36" i="1"/>
  <c r="B36" i="1"/>
  <c r="G35" i="1"/>
  <c r="F35" i="1"/>
  <c r="E35" i="1"/>
  <c r="D35" i="1"/>
  <c r="C35" i="1"/>
  <c r="B35" i="1"/>
  <c r="G34" i="1"/>
  <c r="F34" i="1"/>
  <c r="E34" i="1"/>
  <c r="D34" i="1"/>
  <c r="C34" i="1"/>
  <c r="B34" i="1"/>
  <c r="G33" i="1"/>
  <c r="F33" i="1"/>
  <c r="E33" i="1"/>
  <c r="D33" i="1"/>
  <c r="C33" i="1"/>
  <c r="B33" i="1"/>
  <c r="G32" i="1"/>
  <c r="G31" i="1" s="1"/>
  <c r="F32" i="1"/>
  <c r="F31" i="1" s="1"/>
  <c r="E32" i="1"/>
  <c r="D32" i="1"/>
  <c r="C32" i="1"/>
  <c r="B32" i="1"/>
  <c r="G29" i="1"/>
  <c r="F29" i="1"/>
  <c r="E29" i="1"/>
  <c r="D29" i="1"/>
  <c r="C29" i="1"/>
  <c r="B29" i="1"/>
  <c r="G28" i="1"/>
  <c r="F28" i="1"/>
  <c r="E28" i="1"/>
  <c r="D28" i="1"/>
  <c r="C28" i="1"/>
  <c r="B28" i="1"/>
  <c r="G27" i="1"/>
  <c r="F27" i="1"/>
  <c r="E27" i="1"/>
  <c r="D27" i="1"/>
  <c r="C27" i="1"/>
  <c r="B27" i="1"/>
  <c r="G26" i="1"/>
  <c r="F26" i="1"/>
  <c r="E26" i="1"/>
  <c r="D26" i="1"/>
  <c r="C26" i="1"/>
  <c r="B26" i="1"/>
  <c r="G25" i="1"/>
  <c r="F25" i="1"/>
  <c r="E25" i="1"/>
  <c r="D25" i="1"/>
  <c r="C25" i="1"/>
  <c r="B25" i="1"/>
  <c r="G24" i="1"/>
  <c r="F24" i="1"/>
  <c r="E24" i="1"/>
  <c r="D24" i="1"/>
  <c r="C24" i="1"/>
  <c r="B24" i="1"/>
  <c r="G23" i="1"/>
  <c r="F23" i="1"/>
  <c r="E23" i="1"/>
  <c r="D23" i="1"/>
  <c r="C23" i="1"/>
  <c r="B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G19" i="1" s="1"/>
  <c r="F20" i="1"/>
  <c r="E20" i="1"/>
  <c r="D20" i="1"/>
  <c r="C20" i="1"/>
  <c r="B20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F15" i="1"/>
  <c r="E15" i="1"/>
  <c r="D15" i="1"/>
  <c r="C15" i="1"/>
  <c r="B15" i="1"/>
  <c r="G14" i="1"/>
  <c r="F14" i="1"/>
  <c r="E14" i="1"/>
  <c r="D14" i="1"/>
  <c r="C14" i="1"/>
  <c r="B14" i="1"/>
  <c r="G13" i="1"/>
  <c r="F13" i="1"/>
  <c r="E13" i="1"/>
  <c r="D13" i="1"/>
  <c r="C13" i="1"/>
  <c r="B13" i="1"/>
  <c r="G12" i="1"/>
  <c r="F12" i="1"/>
  <c r="E12" i="1"/>
  <c r="D12" i="1"/>
  <c r="C12" i="1"/>
  <c r="B12" i="1"/>
  <c r="G10" i="1"/>
  <c r="F10" i="1"/>
  <c r="E10" i="1"/>
  <c r="D10" i="1"/>
  <c r="C10" i="1"/>
  <c r="B10" i="1"/>
  <c r="G9" i="1"/>
  <c r="F9" i="1"/>
  <c r="E9" i="1"/>
  <c r="D9" i="1"/>
  <c r="C9" i="1"/>
  <c r="B9" i="1"/>
  <c r="G8" i="1"/>
  <c r="F8" i="1"/>
  <c r="E8" i="1"/>
  <c r="D8" i="1"/>
  <c r="C8" i="1"/>
  <c r="B8" i="1"/>
  <c r="G7" i="1"/>
  <c r="F7" i="1"/>
  <c r="E7" i="1"/>
  <c r="D7" i="1"/>
  <c r="C7" i="1"/>
  <c r="B7" i="1"/>
  <c r="G6" i="1"/>
  <c r="F6" i="1"/>
  <c r="E6" i="1"/>
  <c r="D6" i="1"/>
  <c r="D4" i="1" s="1"/>
  <c r="C6" i="1"/>
  <c r="B6" i="1"/>
  <c r="G5" i="1"/>
  <c r="G4" i="1" s="1"/>
  <c r="F5" i="1"/>
  <c r="F4" i="1" s="1"/>
  <c r="E5" i="1"/>
  <c r="D5" i="1"/>
  <c r="C5" i="1"/>
  <c r="B5" i="1"/>
  <c r="B4" i="1" s="1"/>
  <c r="G3" i="1"/>
  <c r="F3" i="1"/>
  <c r="E3" i="1"/>
  <c r="D3" i="1"/>
  <c r="C3" i="1"/>
  <c r="B3" i="1"/>
  <c r="D11" i="1" l="1"/>
  <c r="F11" i="1"/>
  <c r="E19" i="1"/>
  <c r="D31" i="1"/>
  <c r="E76" i="1"/>
  <c r="E88" i="1"/>
  <c r="E107" i="1"/>
  <c r="C125" i="1"/>
  <c r="G125" i="1"/>
  <c r="C152" i="1"/>
  <c r="G152" i="1"/>
  <c r="G144" i="1" s="1"/>
  <c r="G168" i="1" s="1"/>
  <c r="E155" i="1"/>
  <c r="C155" i="1"/>
  <c r="B182" i="1"/>
  <c r="F182" i="1"/>
  <c r="D209" i="1"/>
  <c r="E4" i="1"/>
  <c r="G61" i="1"/>
  <c r="C68" i="1"/>
  <c r="B76" i="1"/>
  <c r="F76" i="1"/>
  <c r="E118" i="1"/>
  <c r="C118" i="1"/>
  <c r="B133" i="1"/>
  <c r="F133" i="1"/>
  <c r="D152" i="1"/>
  <c r="C182" i="1"/>
  <c r="G182" i="1"/>
  <c r="E31" i="1"/>
  <c r="E61" i="1"/>
  <c r="C61" i="1"/>
  <c r="F68" i="1"/>
  <c r="B95" i="1"/>
  <c r="D125" i="1"/>
  <c r="B145" i="1"/>
  <c r="F145" i="1"/>
  <c r="F144" i="1" s="1"/>
  <c r="F168" i="1" s="1"/>
  <c r="E160" i="1"/>
  <c r="F164" i="1"/>
  <c r="B175" i="1"/>
  <c r="F175" i="1"/>
  <c r="F190" i="1"/>
  <c r="E202" i="1"/>
  <c r="C217" i="1"/>
  <c r="G217" i="1"/>
  <c r="C11" i="1"/>
  <c r="G11" i="1"/>
  <c r="E38" i="1"/>
  <c r="G50" i="1"/>
  <c r="B61" i="1"/>
  <c r="F61" i="1"/>
  <c r="D61" i="1"/>
  <c r="C103" i="1"/>
  <c r="G103" i="1"/>
  <c r="D118" i="1"/>
  <c r="C145" i="1"/>
  <c r="B160" i="1"/>
  <c r="F160" i="1"/>
  <c r="C175" i="1"/>
  <c r="G175" i="1"/>
  <c r="E182" i="1"/>
  <c r="C190" i="1"/>
  <c r="G190" i="1"/>
  <c r="B202" i="1"/>
  <c r="F202" i="1"/>
  <c r="D212" i="1"/>
  <c r="D217" i="1"/>
  <c r="B221" i="1"/>
  <c r="F221" i="1"/>
  <c r="D221" i="1"/>
  <c r="C31" i="1"/>
  <c r="F95" i="1"/>
  <c r="B125" i="1"/>
  <c r="D175" i="1"/>
  <c r="E175" i="1"/>
  <c r="C202" i="1"/>
  <c r="E217" i="1"/>
  <c r="F88" i="1"/>
  <c r="D164" i="1"/>
  <c r="E41" i="1"/>
  <c r="C88" i="1"/>
  <c r="C107" i="1"/>
  <c r="E152" i="1"/>
  <c r="C160" i="1"/>
  <c r="C164" i="1"/>
  <c r="C212" i="1"/>
  <c r="E50" i="1"/>
  <c r="D182" i="1"/>
  <c r="D190" i="1"/>
  <c r="B190" i="1"/>
  <c r="B209" i="1"/>
  <c r="F209" i="1"/>
  <c r="G212" i="1"/>
  <c r="G201" i="1" s="1"/>
  <c r="G225" i="1" s="1"/>
  <c r="B217" i="1"/>
  <c r="F217" i="1"/>
  <c r="E11" i="1"/>
  <c r="B19" i="1"/>
  <c r="F19" i="1"/>
  <c r="B38" i="1"/>
  <c r="F38" i="1"/>
  <c r="F30" i="1" s="1"/>
  <c r="B46" i="1"/>
  <c r="F46" i="1"/>
  <c r="B50" i="1"/>
  <c r="F50" i="1"/>
  <c r="D68" i="1"/>
  <c r="D76" i="1"/>
  <c r="C95" i="1"/>
  <c r="G95" i="1"/>
  <c r="C98" i="1"/>
  <c r="G98" i="1"/>
  <c r="E98" i="1"/>
  <c r="B107" i="1"/>
  <c r="F107" i="1"/>
  <c r="B118" i="1"/>
  <c r="F118" i="1"/>
  <c r="D133" i="1"/>
  <c r="D145" i="1"/>
  <c r="B152" i="1"/>
  <c r="F152" i="1"/>
  <c r="B155" i="1"/>
  <c r="B164" i="1"/>
  <c r="D160" i="1"/>
  <c r="B31" i="1"/>
  <c r="E103" i="1"/>
  <c r="B11" i="1"/>
  <c r="G41" i="1"/>
  <c r="C76" i="1"/>
  <c r="D95" i="1"/>
  <c r="C19" i="1"/>
  <c r="C38" i="1"/>
  <c r="C50" i="1"/>
  <c r="E144" i="1"/>
  <c r="E168" i="1" s="1"/>
  <c r="E190" i="1"/>
  <c r="C4" i="1"/>
  <c r="D38" i="1"/>
  <c r="D46" i="1"/>
  <c r="B68" i="1"/>
  <c r="E212" i="1"/>
  <c r="D41" i="1"/>
  <c r="G88" i="1"/>
  <c r="D202" i="1"/>
  <c r="D19" i="1"/>
  <c r="D88" i="1"/>
  <c r="E95" i="1"/>
  <c r="B103" i="1"/>
  <c r="F103" i="1"/>
  <c r="D54" i="2"/>
  <c r="D30" i="2"/>
  <c r="D201" i="2"/>
  <c r="D225" i="2"/>
  <c r="E30" i="1"/>
  <c r="E54" i="1" s="1"/>
  <c r="D111" i="2"/>
  <c r="D168" i="2"/>
  <c r="B111" i="2"/>
  <c r="C111" i="2"/>
  <c r="G111" i="2"/>
  <c r="E144" i="2"/>
  <c r="E168" i="2" s="1"/>
  <c r="B111" i="3"/>
  <c r="F111" i="3"/>
  <c r="B225" i="2"/>
  <c r="F87" i="2"/>
  <c r="F111" i="2" s="1"/>
  <c r="F168" i="2"/>
  <c r="B168" i="3"/>
  <c r="F168" i="3"/>
  <c r="B54" i="2"/>
  <c r="B144" i="2"/>
  <c r="B168" i="2" s="1"/>
  <c r="E54" i="2"/>
  <c r="C168" i="2"/>
  <c r="G168" i="2"/>
  <c r="E225" i="2"/>
  <c r="B225" i="3"/>
  <c r="F225" i="3"/>
  <c r="E201" i="1" l="1"/>
  <c r="C144" i="1"/>
  <c r="C168" i="1" s="1"/>
  <c r="B87" i="1"/>
  <c r="B111" i="1" s="1"/>
  <c r="D201" i="1"/>
  <c r="D225" i="1" s="1"/>
  <c r="C30" i="1"/>
  <c r="G30" i="1"/>
  <c r="G54" i="1" s="1"/>
  <c r="F201" i="1"/>
  <c r="F225" i="1" s="1"/>
  <c r="F87" i="1"/>
  <c r="F111" i="1" s="1"/>
  <c r="B144" i="1"/>
  <c r="B168" i="1" s="1"/>
  <c r="C201" i="1"/>
  <c r="C225" i="1" s="1"/>
  <c r="D87" i="1"/>
  <c r="D111" i="1" s="1"/>
  <c r="G87" i="1"/>
  <c r="G111" i="1" s="1"/>
  <c r="D30" i="1"/>
  <c r="D54" i="1" s="1"/>
  <c r="C54" i="1"/>
  <c r="D144" i="1"/>
  <c r="D168" i="1" s="1"/>
  <c r="C87" i="1"/>
  <c r="C111" i="1" s="1"/>
  <c r="B30" i="1"/>
  <c r="B54" i="1" s="1"/>
  <c r="B201" i="1"/>
  <c r="B225" i="1" s="1"/>
  <c r="F54" i="1"/>
  <c r="E87" i="1"/>
  <c r="E111" i="1" s="1"/>
  <c r="E225" i="1"/>
</calcChain>
</file>

<file path=xl/sharedStrings.xml><?xml version="1.0" encoding="utf-8"?>
<sst xmlns="http://schemas.openxmlformats.org/spreadsheetml/2006/main" count="649" uniqueCount="60">
  <si>
    <t>DISTRIBUCIÓN DO CONSUMO NA CORUÑA (GWh)</t>
  </si>
  <si>
    <t>Consumo final electricidade</t>
  </si>
  <si>
    <t>Consumo calor coxeración</t>
  </si>
  <si>
    <t>Calor coxeración produtos petrolíferos</t>
  </si>
  <si>
    <t>Calor coxeración gas natural</t>
  </si>
  <si>
    <t>Calor centrais residuos non renovables</t>
  </si>
  <si>
    <t>Calor centrais residuos renovables</t>
  </si>
  <si>
    <t>Calor centrais de biomasa e residuos da biomasa</t>
  </si>
  <si>
    <t>Calor centrais de biogás</t>
  </si>
  <si>
    <t>Combustibles convencionais uso térmico</t>
  </si>
  <si>
    <t>Gas natural para combustión y distric heating</t>
  </si>
  <si>
    <t>Residuos non renovables para combustión (incluidas la Eresiduales Repsol)</t>
  </si>
  <si>
    <t>Fuel para combustión</t>
  </si>
  <si>
    <t>Gasóleo C para combustión</t>
  </si>
  <si>
    <t>GLP para combustión</t>
  </si>
  <si>
    <t>Coque para combustión</t>
  </si>
  <si>
    <t>Carbón para combustión</t>
  </si>
  <si>
    <t>Renovables uso térmico</t>
  </si>
  <si>
    <r>
      <rPr>
        <sz val="10"/>
        <color rgb="FFFFFFFF"/>
        <rFont val="Xunta Sans"/>
      </rPr>
      <t xml:space="preserve">Biomasa sólida para combustión </t>
    </r>
    <r>
      <rPr>
        <sz val="8"/>
        <color rgb="FFFFFFFF"/>
        <rFont val="Xunta Sans"/>
        <family val="2"/>
      </rPr>
      <t>con distric heating</t>
    </r>
  </si>
  <si>
    <r>
      <rPr>
        <sz val="10"/>
        <color rgb="FFFFFFFF"/>
        <rFont val="Xunta Sans"/>
      </rPr>
      <t>Biogás para combustión</t>
    </r>
    <r>
      <rPr>
        <sz val="8"/>
        <color rgb="FFFFFFFF"/>
        <rFont val="Xunta Sans"/>
        <family val="2"/>
      </rPr>
      <t xml:space="preserve"> (con el inyectado al gasoducto)</t>
    </r>
  </si>
  <si>
    <t>Solar térmica</t>
  </si>
  <si>
    <t>Distric heating con xeotermia</t>
  </si>
  <si>
    <t>Xeotermia pura</t>
  </si>
  <si>
    <t>Calor renovable bomba calor xeotérmica</t>
  </si>
  <si>
    <t>Calor renovable bomba calor hidrotérmica</t>
  </si>
  <si>
    <t>Calor renovable bomba calor aerotérmica</t>
  </si>
  <si>
    <t>Hidrógeno Verde uso térmico</t>
  </si>
  <si>
    <t>Residuos renovables para combustión</t>
  </si>
  <si>
    <t>Combustibles para transporte</t>
  </si>
  <si>
    <t>Combustibles transporte urbano e por estrada</t>
  </si>
  <si>
    <t xml:space="preserve">Gasolina 95 I.O. </t>
  </si>
  <si>
    <t>Gasolina 98 I.O.</t>
  </si>
  <si>
    <t>Gasoleo A</t>
  </si>
  <si>
    <t>GLP</t>
  </si>
  <si>
    <t xml:space="preserve">Gas natural </t>
  </si>
  <si>
    <t>Hidróxeno Verde</t>
  </si>
  <si>
    <t>Combustibles transporte por ferrocarril</t>
  </si>
  <si>
    <t>Gasóleo B</t>
  </si>
  <si>
    <t>Combustibles transporte marítimo</t>
  </si>
  <si>
    <t>Fuel óleos</t>
  </si>
  <si>
    <t>Combustibles transporte aéreo</t>
  </si>
  <si>
    <t>Gasolina Aviación</t>
  </si>
  <si>
    <t xml:space="preserve">Queroseno Aviación </t>
  </si>
  <si>
    <t>Combustibles pesca, agric, minas, construcción</t>
  </si>
  <si>
    <t>Queroseno</t>
  </si>
  <si>
    <t>Biocarburantes</t>
  </si>
  <si>
    <t>Consumo Total</t>
  </si>
  <si>
    <t xml:space="preserve">(*) Considérase o consumo no transporte, pesca, agricultura, minas e construción                  </t>
  </si>
  <si>
    <t>DISTRIBUCIÓN DO CONSUMO EN LUGO GWh)</t>
  </si>
  <si>
    <t>DISTRIBUCIÓN DO CONSUMO EN OURENSE (GWh)</t>
  </si>
  <si>
    <t>DISTRIBUCIÓN DO CONSUMO EN PONTEVEDRA (GWh)</t>
  </si>
  <si>
    <t>DISTRIBUCIÓN DO CONSUMO NA CORUÑA (ktep)</t>
  </si>
  <si>
    <t>DISTRIBUCIÓN DO CONSUMO EN LUGO (ktep)</t>
  </si>
  <si>
    <t>DISTRIBUCIÓN DO CONSUMO EN OURENSE (ktep)</t>
  </si>
  <si>
    <t>DISTRIBUCIÓN DO CONSUMO EN PONTEVEDRA (ktep)</t>
  </si>
  <si>
    <t>DISTRIBUCIÓN DO CONSUMO NA CORUÑA (tep)</t>
  </si>
  <si>
    <t>DISTRIBUCIÓN DO CONSUMO EN LUGO (tep)</t>
  </si>
  <si>
    <t>DISTRIBUCIÓN DO CONSUMO EN OURENSE (tep)</t>
  </si>
  <si>
    <t>DISTRIBUCIÓN DO CONSUMO EN PONTEVEDRA (tep)</t>
  </si>
  <si>
    <t>Consumo transporte (combustíbeis)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</si>
</sst>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7">
    <font>
      <sz val="11"/>
      <color rgb="FF000000"/>
      <name val="Xunta Sans"/>
      <family val="2"/>
    </font>
    <font>
      <sz val="10"/>
      <name val="Xunta Sans"/>
    </font>
    <font>
      <b/>
      <sz val="12"/>
      <name val="Xunta Sans"/>
    </font>
    <font>
      <sz val="11"/>
      <name val="Xunta Sans"/>
    </font>
    <font>
      <b/>
      <sz val="11"/>
      <color rgb="FFFFFFFF"/>
      <name val="Xunta Sans"/>
    </font>
    <font>
      <b/>
      <sz val="11"/>
      <name val="Xunta Sans"/>
    </font>
    <font>
      <sz val="10"/>
      <color rgb="FFFFFFFF"/>
      <name val="Xunta Sans"/>
    </font>
    <font>
      <i/>
      <sz val="10"/>
      <name val="Xunta Sans"/>
    </font>
    <font>
      <sz val="8"/>
      <color rgb="FFFFFFFF"/>
      <name val="Xunta Sans"/>
      <family val="2"/>
    </font>
    <font>
      <b/>
      <sz val="10"/>
      <color rgb="FFFFFFFF"/>
      <name val="Xunta Sans"/>
    </font>
    <font>
      <b/>
      <sz val="10"/>
      <name val="Xunta Sans"/>
    </font>
    <font>
      <b/>
      <sz val="12"/>
      <color rgb="FFFFFFFF"/>
      <name val="Xunta Sans"/>
    </font>
    <font>
      <sz val="9"/>
      <name val="Xunta Sans"/>
    </font>
    <font>
      <sz val="10"/>
      <color rgb="FFFF0000"/>
      <name val="Xunta Sans"/>
    </font>
    <font>
      <b/>
      <sz val="11"/>
      <color rgb="FFFF0000"/>
      <name val="Xunta Sans"/>
    </font>
    <font>
      <i/>
      <sz val="10"/>
      <color rgb="FFFF0000"/>
      <name val="Xunta Sans"/>
    </font>
    <font>
      <b/>
      <sz val="10"/>
      <color rgb="FFFF0000"/>
      <name val="Xunta Sans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007BC4"/>
        <bgColor rgb="FF00808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/>
    <xf numFmtId="0" fontId="3" fillId="2" borderId="0" xfId="0" applyFont="1" applyFill="1" applyBorder="1" applyAlignment="1">
      <alignment horizontal="left"/>
    </xf>
    <xf numFmtId="1" fontId="4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4" fillId="3" borderId="2" xfId="0" applyFont="1" applyFill="1" applyBorder="1" applyAlignment="1">
      <alignment horizontal="left"/>
    </xf>
    <xf numFmtId="3" fontId="5" fillId="2" borderId="2" xfId="0" applyNumberFormat="1" applyFont="1" applyFill="1" applyBorder="1" applyAlignment="1">
      <alignment horizontal="right"/>
    </xf>
    <xf numFmtId="0" fontId="3" fillId="0" borderId="0" xfId="0" applyFont="1"/>
    <xf numFmtId="0" fontId="4" fillId="3" borderId="3" xfId="0" applyFont="1" applyFill="1" applyBorder="1" applyAlignment="1">
      <alignment horizontal="left"/>
    </xf>
    <xf numFmtId="3" fontId="5" fillId="2" borderId="3" xfId="0" applyNumberFormat="1" applyFont="1" applyFill="1" applyBorder="1" applyAlignment="1">
      <alignment horizontal="right"/>
    </xf>
    <xf numFmtId="0" fontId="6" fillId="3" borderId="3" xfId="0" applyFont="1" applyFill="1" applyBorder="1" applyAlignment="1">
      <alignment horizontal="left"/>
    </xf>
    <xf numFmtId="3" fontId="7" fillId="2" borderId="3" xfId="0" applyNumberFormat="1" applyFont="1" applyFill="1" applyBorder="1" applyAlignment="1">
      <alignment horizontal="right"/>
    </xf>
    <xf numFmtId="0" fontId="6" fillId="3" borderId="3" xfId="0" applyFont="1" applyFill="1" applyBorder="1"/>
    <xf numFmtId="164" fontId="7" fillId="2" borderId="3" xfId="0" applyNumberFormat="1" applyFont="1" applyFill="1" applyBorder="1" applyAlignment="1">
      <alignment horizontal="right"/>
    </xf>
    <xf numFmtId="0" fontId="9" fillId="3" borderId="3" xfId="0" applyFont="1" applyFill="1" applyBorder="1" applyAlignment="1">
      <alignment horizontal="left"/>
    </xf>
    <xf numFmtId="3" fontId="10" fillId="2" borderId="3" xfId="0" applyNumberFormat="1" applyFont="1" applyFill="1" applyBorder="1" applyAlignment="1">
      <alignment horizontal="right"/>
    </xf>
    <xf numFmtId="0" fontId="11" fillId="3" borderId="4" xfId="0" applyFont="1" applyFill="1" applyBorder="1"/>
    <xf numFmtId="3" fontId="2" fillId="2" borderId="4" xfId="0" applyNumberFormat="1" applyFont="1" applyFill="1" applyBorder="1" applyAlignment="1">
      <alignment horizontal="right"/>
    </xf>
    <xf numFmtId="0" fontId="12" fillId="2" borderId="5" xfId="0" applyFont="1" applyFill="1" applyBorder="1" applyAlignment="1"/>
    <xf numFmtId="0" fontId="12" fillId="2" borderId="0" xfId="0" applyFont="1" applyFill="1" applyBorder="1" applyAlignment="1"/>
    <xf numFmtId="3" fontId="1" fillId="0" borderId="0" xfId="0" applyNumberFormat="1" applyFont="1"/>
    <xf numFmtId="3" fontId="13" fillId="0" borderId="0" xfId="0" applyNumberFormat="1" applyFont="1"/>
    <xf numFmtId="3" fontId="14" fillId="2" borderId="2" xfId="0" applyNumberFormat="1" applyFont="1" applyFill="1" applyBorder="1" applyAlignment="1">
      <alignment horizontal="right"/>
    </xf>
    <xf numFmtId="3" fontId="15" fillId="2" borderId="3" xfId="0" applyNumberFormat="1" applyFont="1" applyFill="1" applyBorder="1" applyAlignment="1">
      <alignment horizontal="right"/>
    </xf>
    <xf numFmtId="3" fontId="16" fillId="2" borderId="3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BC4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28"/>
  <sheetViews>
    <sheetView tabSelected="1" topLeftCell="A43" zoomScale="120" zoomScaleNormal="120" workbookViewId="0">
      <selection activeCell="B56" sqref="B56:G56"/>
    </sheetView>
  </sheetViews>
  <sheetFormatPr baseColWidth="10" defaultColWidth="11.5" defaultRowHeight="14.25"/>
  <cols>
    <col min="1" max="1" width="31.5" style="1" customWidth="1"/>
    <col min="2" max="7" width="10.125" style="1" customWidth="1"/>
    <col min="8" max="234" width="11.5" style="1"/>
    <col min="235" max="235" width="31.5" style="1" customWidth="1"/>
    <col min="236" max="256" width="10.125" style="1" customWidth="1"/>
    <col min="257" max="490" width="11.5" style="1"/>
    <col min="491" max="491" width="31.5" style="1" customWidth="1"/>
    <col min="492" max="512" width="10.125" style="1" customWidth="1"/>
    <col min="513" max="746" width="11.5" style="1"/>
    <col min="747" max="747" width="31.5" style="1" customWidth="1"/>
    <col min="748" max="768" width="10.125" style="1" customWidth="1"/>
    <col min="769" max="1002" width="11.5" style="1"/>
    <col min="1003" max="1003" width="31.5" style="1" customWidth="1"/>
    <col min="1004" max="1024" width="10.125" style="1" customWidth="1"/>
  </cols>
  <sheetData>
    <row r="1" spans="1:7" ht="24.75" customHeight="1">
      <c r="A1" s="2" t="s">
        <v>0</v>
      </c>
    </row>
    <row r="2" spans="1:7" s="5" customFormat="1" ht="21" customHeight="1">
      <c r="A2" s="3"/>
      <c r="B2" s="4">
        <v>2016</v>
      </c>
      <c r="C2" s="4">
        <v>2017</v>
      </c>
      <c r="D2" s="4">
        <v>2018</v>
      </c>
      <c r="E2" s="4">
        <v>2019</v>
      </c>
      <c r="F2" s="4">
        <v>2020</v>
      </c>
      <c r="G2" s="4">
        <v>2021</v>
      </c>
    </row>
    <row r="3" spans="1:7" s="8" customFormat="1" ht="19.5" customHeight="1">
      <c r="A3" s="6" t="s">
        <v>1</v>
      </c>
      <c r="B3" s="7">
        <f>'Efinal (ktep)'!B3/0.086</f>
        <v>7898.2384603057799</v>
      </c>
      <c r="C3" s="7">
        <f>'Efinal (ktep)'!C3/0.086</f>
        <v>7913.2283542724535</v>
      </c>
      <c r="D3" s="7">
        <f>'Efinal (ktep)'!D3/0.086</f>
        <v>8203.5324623289307</v>
      </c>
      <c r="E3" s="7">
        <f>'Efinal (ktep)'!E3/0.086</f>
        <v>6675.8771670697442</v>
      </c>
      <c r="F3" s="7">
        <f>'Efinal (ktep)'!F3/0.086</f>
        <v>6065.1548807458603</v>
      </c>
      <c r="G3" s="7">
        <f>'Efinal (ktep)'!G3/0.086</f>
        <v>6420.9284634100013</v>
      </c>
    </row>
    <row r="4" spans="1:7" s="8" customFormat="1" ht="26.25" customHeight="1">
      <c r="A4" s="9" t="s">
        <v>2</v>
      </c>
      <c r="B4" s="10">
        <f t="shared" ref="B4:G4" si="0">SUM(B5:B10)</f>
        <v>777.56075562122714</v>
      </c>
      <c r="C4" s="10">
        <f t="shared" si="0"/>
        <v>764.92882202649525</v>
      </c>
      <c r="D4" s="10">
        <f t="shared" si="0"/>
        <v>699.35293706185644</v>
      </c>
      <c r="E4" s="10">
        <f t="shared" si="0"/>
        <v>639.90118408298065</v>
      </c>
      <c r="F4" s="10">
        <f t="shared" si="0"/>
        <v>575.33371329942929</v>
      </c>
      <c r="G4" s="10">
        <f t="shared" si="0"/>
        <v>1716.2441283316152</v>
      </c>
    </row>
    <row r="5" spans="1:7" ht="16.5" customHeight="1">
      <c r="A5" s="11" t="s">
        <v>3</v>
      </c>
      <c r="B5" s="12">
        <f>'Efinal (ktep)'!B5/0.086</f>
        <v>270.58056839153147</v>
      </c>
      <c r="C5" s="12">
        <f>'Efinal (ktep)'!C5/0.086</f>
        <v>264.70993157063486</v>
      </c>
      <c r="D5" s="12">
        <f>'Efinal (ktep)'!D5/0.086</f>
        <v>260.98948718570705</v>
      </c>
      <c r="E5" s="12">
        <f>'Efinal (ktep)'!E5/0.086</f>
        <v>251.47726204364187</v>
      </c>
      <c r="F5" s="12">
        <f>'Efinal (ktep)'!F5/0.086</f>
        <v>205.26458832328373</v>
      </c>
      <c r="G5" s="12">
        <f>'Efinal (ktep)'!G5/0.086</f>
        <v>483.71587804818489</v>
      </c>
    </row>
    <row r="6" spans="1:7" ht="16.5" customHeight="1">
      <c r="A6" s="11" t="s">
        <v>4</v>
      </c>
      <c r="B6" s="12">
        <f>'Efinal (ktep)'!B6/0.086</f>
        <v>435.05561582599307</v>
      </c>
      <c r="C6" s="12">
        <f>'Efinal (ktep)'!C6/0.086</f>
        <v>433.92818117824186</v>
      </c>
      <c r="D6" s="12">
        <f>'Efinal (ktep)'!D6/0.086</f>
        <v>369.58680417629887</v>
      </c>
      <c r="E6" s="12">
        <f>'Efinal (ktep)'!E6/0.086</f>
        <v>368.31570357106398</v>
      </c>
      <c r="F6" s="12">
        <f>'Efinal (ktep)'!F6/0.086</f>
        <v>336.90168499124303</v>
      </c>
      <c r="G6" s="12">
        <f>'Efinal (ktep)'!G6/0.086</f>
        <v>1227.9753612143604</v>
      </c>
    </row>
    <row r="7" spans="1:7" ht="16.5" customHeight="1">
      <c r="A7" s="11" t="s">
        <v>5</v>
      </c>
      <c r="B7" s="12">
        <f>'Efinal (ktep)'!B7/0.086</f>
        <v>71.924571403702686</v>
      </c>
      <c r="C7" s="12">
        <f>'Efinal (ktep)'!C7/0.086</f>
        <v>65.078939453355474</v>
      </c>
      <c r="D7" s="12">
        <f>'Efinal (ktep)'!D7/0.086</f>
        <v>61.715866324911744</v>
      </c>
      <c r="E7" s="12">
        <f>'Efinal (ktep)'!E7/0.086</f>
        <v>19.703608044283143</v>
      </c>
      <c r="F7" s="12">
        <f>'Efinal (ktep)'!F7/0.086</f>
        <v>27.877298836930816</v>
      </c>
      <c r="G7" s="12">
        <f>'Efinal (ktep)'!G7/0.086</f>
        <v>4.5528890690698143</v>
      </c>
    </row>
    <row r="8" spans="1:7" ht="16.5" customHeight="1">
      <c r="A8" s="13" t="s">
        <v>6</v>
      </c>
      <c r="B8" s="14">
        <f>'Efinal (ktep)'!B8/0.086</f>
        <v>0</v>
      </c>
      <c r="C8" s="14">
        <f>'Efinal (ktep)'!C8/0.086</f>
        <v>1.2117698242631627</v>
      </c>
      <c r="D8" s="14">
        <f>'Efinal (ktep)'!D8/0.086</f>
        <v>7.0607793749387104</v>
      </c>
      <c r="E8" s="14">
        <f>'Efinal (ktep)'!E8/0.086</f>
        <v>0.40461042399164537</v>
      </c>
      <c r="F8" s="14">
        <f>'Efinal (ktep)'!F8/0.086</f>
        <v>5.2901411479718146</v>
      </c>
      <c r="G8" s="14">
        <f>'Efinal (ktep)'!G8/0.086</f>
        <v>0</v>
      </c>
    </row>
    <row r="9" spans="1:7" ht="16.5" customHeight="1">
      <c r="A9" s="11" t="s">
        <v>7</v>
      </c>
      <c r="B9" s="12">
        <f>'Efinal (ktep)'!B9/0.086</f>
        <v>0</v>
      </c>
      <c r="C9" s="12">
        <f>'Efinal (ktep)'!C9/0.086</f>
        <v>0</v>
      </c>
      <c r="D9" s="12">
        <f>'Efinal (ktep)'!D9/0.086</f>
        <v>0</v>
      </c>
      <c r="E9" s="12">
        <f>'Efinal (ktep)'!E9/0.086</f>
        <v>0</v>
      </c>
      <c r="F9" s="12">
        <f>'Efinal (ktep)'!F9/0.086</f>
        <v>0</v>
      </c>
      <c r="G9" s="12">
        <f>'Efinal (ktep)'!G9/0.086</f>
        <v>0</v>
      </c>
    </row>
    <row r="10" spans="1:7" ht="16.5" customHeight="1">
      <c r="A10" s="11" t="s">
        <v>8</v>
      </c>
      <c r="B10" s="12">
        <f>'Efinal (ktep)'!B10/0.086</f>
        <v>0</v>
      </c>
      <c r="C10" s="12">
        <f>'Efinal (ktep)'!C10/0.086</f>
        <v>0</v>
      </c>
      <c r="D10" s="12">
        <f>'Efinal (ktep)'!D10/0.086</f>
        <v>0</v>
      </c>
      <c r="E10" s="12">
        <f>'Efinal (ktep)'!E10/0.086</f>
        <v>0</v>
      </c>
      <c r="F10" s="12">
        <f>'Efinal (ktep)'!F10/0.086</f>
        <v>0</v>
      </c>
      <c r="G10" s="12">
        <f>'Efinal (ktep)'!G10/0.086</f>
        <v>0</v>
      </c>
    </row>
    <row r="11" spans="1:7" s="8" customFormat="1" ht="26.25" customHeight="1">
      <c r="A11" s="9" t="s">
        <v>9</v>
      </c>
      <c r="B11" s="10">
        <f t="shared" ref="B11:G11" si="1">SUM(B12:B18)</f>
        <v>6713.7510319268868</v>
      </c>
      <c r="C11" s="10">
        <f t="shared" si="1"/>
        <v>6888.8045400733617</v>
      </c>
      <c r="D11" s="10">
        <f t="shared" si="1"/>
        <v>7462.2932007340632</v>
      </c>
      <c r="E11" s="10">
        <f t="shared" si="1"/>
        <v>7451.5987487247503</v>
      </c>
      <c r="F11" s="10">
        <f t="shared" si="1"/>
        <v>6115.8451870854678</v>
      </c>
      <c r="G11" s="10">
        <f t="shared" si="1"/>
        <v>7416.1265288405548</v>
      </c>
    </row>
    <row r="12" spans="1:7" s="8" customFormat="1" ht="20.25" customHeight="1">
      <c r="A12" s="11" t="s">
        <v>10</v>
      </c>
      <c r="B12" s="12">
        <f>'Efinal (ktep)'!B12/0.086</f>
        <v>3603.1363041385703</v>
      </c>
      <c r="C12" s="12">
        <f>'Efinal (ktep)'!C12/0.086</f>
        <v>3864.6778244917564</v>
      </c>
      <c r="D12" s="12">
        <f>'Efinal (ktep)'!D12/0.086</f>
        <v>4234.828855927105</v>
      </c>
      <c r="E12" s="12">
        <f>'Efinal (ktep)'!E12/0.086</f>
        <v>4179.2654254392446</v>
      </c>
      <c r="F12" s="12">
        <f>'Efinal (ktep)'!F12/0.086</f>
        <v>3417.4317647359653</v>
      </c>
      <c r="G12" s="12">
        <f>'Efinal (ktep)'!G12/0.086</f>
        <v>4942.6481287817096</v>
      </c>
    </row>
    <row r="13" spans="1:7" ht="16.5" customHeight="1">
      <c r="A13" s="11" t="s">
        <v>11</v>
      </c>
      <c r="B13" s="12">
        <f>'Efinal (ktep)'!B13/0.086</f>
        <v>1697.2364484256163</v>
      </c>
      <c r="C13" s="12">
        <f>'Efinal (ktep)'!C13/0.086</f>
        <v>1681.0279298209653</v>
      </c>
      <c r="D13" s="12">
        <f>'Efinal (ktep)'!D13/0.086</f>
        <v>1832.3308019139888</v>
      </c>
      <c r="E13" s="12">
        <f>'Efinal (ktep)'!E13/0.086</f>
        <v>1858.5904437744534</v>
      </c>
      <c r="F13" s="12">
        <f>'Efinal (ktep)'!F13/0.086</f>
        <v>1353.4819856349188</v>
      </c>
      <c r="G13" s="12">
        <f>'Efinal (ktep)'!G13/0.086</f>
        <v>1344.3709561794537</v>
      </c>
    </row>
    <row r="14" spans="1:7" ht="16.5" customHeight="1">
      <c r="A14" s="11" t="s">
        <v>12</v>
      </c>
      <c r="B14" s="12">
        <f>'Efinal (ktep)'!B14/0.086</f>
        <v>59.149604418397452</v>
      </c>
      <c r="C14" s="12">
        <f>'Efinal (ktep)'!C14/0.086</f>
        <v>70.924530415988841</v>
      </c>
      <c r="D14" s="12">
        <f>'Efinal (ktep)'!D14/0.086</f>
        <v>28.724955573027795</v>
      </c>
      <c r="E14" s="12">
        <f>'Efinal (ktep)'!E14/0.086</f>
        <v>96.456416791401764</v>
      </c>
      <c r="F14" s="12">
        <f>'Efinal (ktep)'!F14/0.086</f>
        <v>62.173149409060116</v>
      </c>
      <c r="G14" s="12">
        <f>'Efinal (ktep)'!G14/0.086</f>
        <v>16.126372823576396</v>
      </c>
    </row>
    <row r="15" spans="1:7" ht="16.5" customHeight="1">
      <c r="A15" s="11" t="s">
        <v>13</v>
      </c>
      <c r="B15" s="12">
        <f>'Efinal (ktep)'!B15/0.086</f>
        <v>834.26456644430243</v>
      </c>
      <c r="C15" s="12">
        <f>'Efinal (ktep)'!C15/0.086</f>
        <v>662.82888578651171</v>
      </c>
      <c r="D15" s="12">
        <f>'Efinal (ktep)'!D15/0.086</f>
        <v>772.45894180831385</v>
      </c>
      <c r="E15" s="12">
        <f>'Efinal (ktep)'!E15/0.086</f>
        <v>747.06554419639554</v>
      </c>
      <c r="F15" s="12">
        <f>'Efinal (ktep)'!F15/0.086</f>
        <v>769.26909979570928</v>
      </c>
      <c r="G15" s="12">
        <f>'Efinal (ktep)'!G15/0.086</f>
        <v>588.65488338139539</v>
      </c>
    </row>
    <row r="16" spans="1:7" ht="16.5" customHeight="1">
      <c r="A16" s="11" t="s">
        <v>14</v>
      </c>
      <c r="B16" s="12">
        <f>'Efinal (ktep)'!B16/0.086</f>
        <v>498.79420152325588</v>
      </c>
      <c r="C16" s="12">
        <f>'Efinal (ktep)'!C16/0.086</f>
        <v>595.99313700000005</v>
      </c>
      <c r="D16" s="12">
        <f>'Efinal (ktep)'!D16/0.086</f>
        <v>574.45876179069774</v>
      </c>
      <c r="E16" s="12">
        <f>'Efinal (ktep)'!E16/0.086</f>
        <v>553.08422084883728</v>
      </c>
      <c r="F16" s="12">
        <f>'Efinal (ktep)'!F16/0.086</f>
        <v>502.23351309120932</v>
      </c>
      <c r="G16" s="12">
        <f>'Efinal (ktep)'!G16/0.086</f>
        <v>511.94228069767445</v>
      </c>
    </row>
    <row r="17" spans="1:7" ht="16.5" customHeight="1">
      <c r="A17" s="11" t="s">
        <v>15</v>
      </c>
      <c r="B17" s="12">
        <f>'Efinal (ktep)'!B17/0.086</f>
        <v>21.169906976744191</v>
      </c>
      <c r="C17" s="12">
        <f>'Efinal (ktep)'!C17/0.086</f>
        <v>13.352232558139534</v>
      </c>
      <c r="D17" s="12">
        <f>'Efinal (ktep)'!D17/0.086</f>
        <v>19.490883720930235</v>
      </c>
      <c r="E17" s="12">
        <f>'Efinal (ktep)'!E17/0.086</f>
        <v>17.136697674418606</v>
      </c>
      <c r="F17" s="12">
        <f>'Efinal (ktep)'!F17/0.086</f>
        <v>11.255674418604652</v>
      </c>
      <c r="G17" s="12">
        <f>'Efinal (ktep)'!G17/0.086</f>
        <v>12.383906976744189</v>
      </c>
    </row>
    <row r="18" spans="1:7" ht="16.5" customHeight="1">
      <c r="A18" s="11" t="s">
        <v>16</v>
      </c>
      <c r="B18" s="12">
        <f>'Efinal (ktep)'!B18/0.086</f>
        <v>0</v>
      </c>
      <c r="C18" s="12">
        <f>'Efinal (ktep)'!C18/0.086</f>
        <v>0</v>
      </c>
      <c r="D18" s="12">
        <f>'Efinal (ktep)'!D18/0.086</f>
        <v>0</v>
      </c>
      <c r="E18" s="12">
        <f>'Efinal (ktep)'!E18/0.086</f>
        <v>0</v>
      </c>
      <c r="F18" s="12">
        <f>'Efinal (ktep)'!F18/0.086</f>
        <v>0</v>
      </c>
      <c r="G18" s="12">
        <f>'Efinal (ktep)'!G18/0.086</f>
        <v>0</v>
      </c>
    </row>
    <row r="19" spans="1:7" s="8" customFormat="1" ht="26.25" customHeight="1">
      <c r="A19" s="9" t="s">
        <v>17</v>
      </c>
      <c r="B19" s="10">
        <f t="shared" ref="B19:G19" si="2">SUM(B20:B29)</f>
        <v>2636.9649646782664</v>
      </c>
      <c r="C19" s="10">
        <f t="shared" si="2"/>
        <v>2665.5581362548037</v>
      </c>
      <c r="D19" s="10">
        <f t="shared" si="2"/>
        <v>2711.847592887802</v>
      </c>
      <c r="E19" s="10">
        <f t="shared" si="2"/>
        <v>2732.3085050866389</v>
      </c>
      <c r="F19" s="10">
        <f t="shared" si="2"/>
        <v>2745.1634407290294</v>
      </c>
      <c r="G19" s="10">
        <f t="shared" si="2"/>
        <v>2772.1324549175411</v>
      </c>
    </row>
    <row r="20" spans="1:7" ht="16.5" customHeight="1">
      <c r="A20" s="11" t="s">
        <v>18</v>
      </c>
      <c r="B20" s="12">
        <f>'Efinal (ktep)'!B20/0.086</f>
        <v>2487.3638029049771</v>
      </c>
      <c r="C20" s="12">
        <f>'Efinal (ktep)'!C20/0.086</f>
        <v>2512.0566190716395</v>
      </c>
      <c r="D20" s="12">
        <f>'Efinal (ktep)'!D20/0.086</f>
        <v>2552.7839107383024</v>
      </c>
      <c r="E20" s="12">
        <f>'Efinal (ktep)'!E20/0.086</f>
        <v>2567.4872774049772</v>
      </c>
      <c r="F20" s="12">
        <f>'Efinal (ktep)'!F20/0.086</f>
        <v>2575.5254649605235</v>
      </c>
      <c r="G20" s="12">
        <f>'Efinal (ktep)'!G20/0.086</f>
        <v>2591.6703632938606</v>
      </c>
    </row>
    <row r="21" spans="1:7" ht="16.5" customHeight="1">
      <c r="A21" s="11" t="s">
        <v>19</v>
      </c>
      <c r="B21" s="12">
        <f>'Efinal (ktep)'!B21/0.086</f>
        <v>17.815202953296161</v>
      </c>
      <c r="C21" s="12">
        <f>'Efinal (ktep)'!C21/0.086</f>
        <v>17.815202953296161</v>
      </c>
      <c r="D21" s="12">
        <f>'Efinal (ktep)'!D21/0.086</f>
        <v>17.815202953296161</v>
      </c>
      <c r="E21" s="12">
        <f>'Efinal (ktep)'!E21/0.086</f>
        <v>17.815202953296161</v>
      </c>
      <c r="F21" s="12">
        <f>'Efinal (ktep)'!F21/0.086</f>
        <v>17.815202953296161</v>
      </c>
      <c r="G21" s="12">
        <f>'Efinal (ktep)'!G21/0.086</f>
        <v>17.815202953296161</v>
      </c>
    </row>
    <row r="22" spans="1:7" ht="16.5" customHeight="1">
      <c r="A22" s="11" t="s">
        <v>20</v>
      </c>
      <c r="B22" s="12">
        <f>'Efinal (ktep)'!B22/0.086</f>
        <v>25.425628848105351</v>
      </c>
      <c r="C22" s="12">
        <f>'Efinal (ktep)'!C22/0.086</f>
        <v>26.309291981833958</v>
      </c>
      <c r="D22" s="12">
        <f>'Efinal (ktep)'!D22/0.086</f>
        <v>26.913283961555354</v>
      </c>
      <c r="E22" s="12">
        <f>'Efinal (ktep)'!E22/0.086</f>
        <v>27.728167911058605</v>
      </c>
      <c r="F22" s="12">
        <f>'Efinal (ktep)'!F22/0.086</f>
        <v>29.698649548108605</v>
      </c>
      <c r="G22" s="12">
        <f>'Efinal (ktep)'!G22/0.086</f>
        <v>29.965666028712796</v>
      </c>
    </row>
    <row r="23" spans="1:7" ht="16.5" customHeight="1">
      <c r="A23" s="11" t="s">
        <v>21</v>
      </c>
      <c r="B23" s="12">
        <f>'Efinal (ktep)'!B23/0.086</f>
        <v>0</v>
      </c>
      <c r="C23" s="12">
        <f>'Efinal (ktep)'!C23/0.086</f>
        <v>0</v>
      </c>
      <c r="D23" s="12">
        <f>'Efinal (ktep)'!D23/0.086</f>
        <v>0</v>
      </c>
      <c r="E23" s="12">
        <f>'Efinal (ktep)'!E23/0.086</f>
        <v>0</v>
      </c>
      <c r="F23" s="12">
        <f>'Efinal (ktep)'!F23/0.086</f>
        <v>0</v>
      </c>
      <c r="G23" s="12">
        <f>'Efinal (ktep)'!G23/0.086</f>
        <v>0</v>
      </c>
    </row>
    <row r="24" spans="1:7" ht="16.5" customHeight="1">
      <c r="A24" s="11" t="s">
        <v>22</v>
      </c>
      <c r="B24" s="12">
        <f>'Efinal (ktep)'!B24/0.086</f>
        <v>0</v>
      </c>
      <c r="C24" s="12">
        <f>'Efinal (ktep)'!C24/0.086</f>
        <v>0</v>
      </c>
      <c r="D24" s="12">
        <f>'Efinal (ktep)'!D24/0.086</f>
        <v>0</v>
      </c>
      <c r="E24" s="12">
        <f>'Efinal (ktep)'!E24/0.086</f>
        <v>0</v>
      </c>
      <c r="F24" s="12">
        <f>'Efinal (ktep)'!F24/0.086</f>
        <v>0</v>
      </c>
      <c r="G24" s="12">
        <f>'Efinal (ktep)'!G24/0.086</f>
        <v>0</v>
      </c>
    </row>
    <row r="25" spans="1:7" ht="16.5" customHeight="1">
      <c r="A25" s="11" t="s">
        <v>23</v>
      </c>
      <c r="B25" s="14">
        <f>'Efinal (ktep)'!B25/0.086</f>
        <v>8.4420691152857099</v>
      </c>
      <c r="C25" s="14">
        <f>'Efinal (ktep)'!C25/0.086</f>
        <v>8.8906226774285706</v>
      </c>
      <c r="D25" s="14">
        <f>'Efinal (ktep)'!D25/0.086</f>
        <v>9.3702423688571415</v>
      </c>
      <c r="E25" s="14">
        <f>'Efinal (ktep)'!E25/0.086</f>
        <v>10.63784661957143</v>
      </c>
      <c r="F25" s="14">
        <f>'Efinal (ktep)'!F25/0.086</f>
        <v>11.705563678755116</v>
      </c>
      <c r="G25" s="14">
        <f>'Efinal (ktep)'!G25/0.086</f>
        <v>12.725430829714302</v>
      </c>
    </row>
    <row r="26" spans="1:7" ht="16.5" customHeight="1">
      <c r="A26" s="11" t="s">
        <v>24</v>
      </c>
      <c r="B26" s="12">
        <f>'Efinal (ktep)'!B26/0.086</f>
        <v>0</v>
      </c>
      <c r="C26" s="12">
        <f>'Efinal (ktep)'!C26/0.086</f>
        <v>0</v>
      </c>
      <c r="D26" s="12">
        <f>'Efinal (ktep)'!D26/0.086</f>
        <v>0</v>
      </c>
      <c r="E26" s="12">
        <f>'Efinal (ktep)'!E26/0.086</f>
        <v>0</v>
      </c>
      <c r="F26" s="12">
        <f>'Efinal (ktep)'!F26/0.086</f>
        <v>0</v>
      </c>
      <c r="G26" s="12">
        <f>'Efinal (ktep)'!G26/0.086</f>
        <v>0</v>
      </c>
    </row>
    <row r="27" spans="1:7" ht="16.5" customHeight="1">
      <c r="A27" s="11" t="s">
        <v>25</v>
      </c>
      <c r="B27" s="12">
        <f>'Efinal (ktep)'!B27/0.086</f>
        <v>27.043877135671629</v>
      </c>
      <c r="C27" s="12">
        <f>'Efinal (ktep)'!C27/0.086</f>
        <v>29.612015849675004</v>
      </c>
      <c r="D27" s="12">
        <f>'Efinal (ktep)'!D27/0.086</f>
        <v>34.090569144860233</v>
      </c>
      <c r="E27" s="12">
        <f>'Efinal (ktep)'!E27/0.086</f>
        <v>37.765626476804648</v>
      </c>
      <c r="F27" s="12">
        <f>'Efinal (ktep)'!F27/0.086</f>
        <v>39.544175867415703</v>
      </c>
      <c r="G27" s="12">
        <f>'Efinal (ktep)'!G27/0.086</f>
        <v>43.502719202137911</v>
      </c>
    </row>
    <row r="28" spans="1:7" ht="16.5" customHeight="1">
      <c r="A28" s="11" t="s">
        <v>26</v>
      </c>
      <c r="B28" s="12">
        <f>'Efinal (ktep)'!B28/0.086</f>
        <v>0</v>
      </c>
      <c r="C28" s="12">
        <f>'Efinal (ktep)'!C28/0.086</f>
        <v>0</v>
      </c>
      <c r="D28" s="12">
        <f>'Efinal (ktep)'!D28/0.086</f>
        <v>0</v>
      </c>
      <c r="E28" s="12">
        <f>'Efinal (ktep)'!E28/0.086</f>
        <v>0</v>
      </c>
      <c r="F28" s="12">
        <f>'Efinal (ktep)'!F28/0.086</f>
        <v>0</v>
      </c>
      <c r="G28" s="12">
        <f>'Efinal (ktep)'!G28/0.086</f>
        <v>0</v>
      </c>
    </row>
    <row r="29" spans="1:7" ht="16.5" customHeight="1">
      <c r="A29" s="11" t="s">
        <v>27</v>
      </c>
      <c r="B29" s="12">
        <f>'Efinal (ktep)'!B29/0.086</f>
        <v>70.87438372093024</v>
      </c>
      <c r="C29" s="12">
        <f>'Efinal (ktep)'!C29/0.086</f>
        <v>70.87438372093024</v>
      </c>
      <c r="D29" s="12">
        <f>'Efinal (ktep)'!D29/0.086</f>
        <v>70.87438372093024</v>
      </c>
      <c r="E29" s="12">
        <f>'Efinal (ktep)'!E29/0.086</f>
        <v>70.87438372093024</v>
      </c>
      <c r="F29" s="12">
        <f>'Efinal (ktep)'!F29/0.086</f>
        <v>70.87438372093024</v>
      </c>
      <c r="G29" s="12">
        <f>'Efinal (ktep)'!G29/0.086</f>
        <v>76.453072609819188</v>
      </c>
    </row>
    <row r="30" spans="1:7" s="8" customFormat="1" ht="26.25" customHeight="1">
      <c r="A30" s="9" t="s">
        <v>28</v>
      </c>
      <c r="B30" s="10">
        <f t="shared" ref="B30:G30" si="3">B31+B38+B41+B46+B50+B53</f>
        <v>9862.7211641620233</v>
      </c>
      <c r="C30" s="10">
        <f t="shared" si="3"/>
        <v>9936.5795581183247</v>
      </c>
      <c r="D30" s="10">
        <f t="shared" si="3"/>
        <v>9947.4020546344564</v>
      </c>
      <c r="E30" s="10">
        <f t="shared" si="3"/>
        <v>10195.131682572357</v>
      </c>
      <c r="F30" s="10">
        <f t="shared" si="3"/>
        <v>7568.4545462940187</v>
      </c>
      <c r="G30" s="10">
        <f t="shared" si="3"/>
        <v>9104.7627631736905</v>
      </c>
    </row>
    <row r="31" spans="1:7" ht="20.25" customHeight="1">
      <c r="A31" s="15" t="s">
        <v>29</v>
      </c>
      <c r="B31" s="16">
        <f t="shared" ref="B31:G31" si="4">SUM(B32:B37)</f>
        <v>7232.3005482355702</v>
      </c>
      <c r="C31" s="16">
        <f t="shared" si="4"/>
        <v>7089.4748785059364</v>
      </c>
      <c r="D31" s="16">
        <f t="shared" si="4"/>
        <v>7033.5190818336887</v>
      </c>
      <c r="E31" s="16">
        <f t="shared" si="4"/>
        <v>6970.7045086760436</v>
      </c>
      <c r="F31" s="16">
        <f t="shared" si="4"/>
        <v>5076.3566251297671</v>
      </c>
      <c r="G31" s="16">
        <f t="shared" si="4"/>
        <v>6697.1678396139432</v>
      </c>
    </row>
    <row r="32" spans="1:7" ht="16.5" customHeight="1">
      <c r="A32" s="11" t="s">
        <v>30</v>
      </c>
      <c r="B32" s="12">
        <f>'Efinal (ktep)'!B32/0.086</f>
        <v>1043.6588515230035</v>
      </c>
      <c r="C32" s="12">
        <f>'Efinal (ktep)'!C32/0.086</f>
        <v>1050.8368481808955</v>
      </c>
      <c r="D32" s="12">
        <f>'Efinal (ktep)'!D32/0.086</f>
        <v>1060.2960127652884</v>
      </c>
      <c r="E32" s="12">
        <f>'Efinal (ktep)'!E32/0.086</f>
        <v>1113.6866148512061</v>
      </c>
      <c r="F32" s="12">
        <f>'Efinal (ktep)'!F32/0.086</f>
        <v>813.97232939487799</v>
      </c>
      <c r="G32" s="12">
        <f>'Efinal (ktep)'!G32/0.086</f>
        <v>1111.799603515221</v>
      </c>
    </row>
    <row r="33" spans="1:7" ht="16.5" customHeight="1">
      <c r="A33" s="11" t="s">
        <v>31</v>
      </c>
      <c r="B33" s="12">
        <f>'Efinal (ktep)'!B33/0.086</f>
        <v>63.241589147510005</v>
      </c>
      <c r="C33" s="12">
        <f>'Efinal (ktep)'!C33/0.086</f>
        <v>64.644282271526748</v>
      </c>
      <c r="D33" s="12">
        <f>'Efinal (ktep)'!D33/0.086</f>
        <v>64.670163360631406</v>
      </c>
      <c r="E33" s="12">
        <f>'Efinal (ktep)'!E33/0.086</f>
        <v>68.717747042480468</v>
      </c>
      <c r="F33" s="12">
        <f>'Efinal (ktep)'!F33/0.086</f>
        <v>61.963067963763841</v>
      </c>
      <c r="G33" s="12">
        <f>'Efinal (ktep)'!G33/0.086</f>
        <v>66.135984731870252</v>
      </c>
    </row>
    <row r="34" spans="1:7" ht="16.5" customHeight="1">
      <c r="A34" s="11" t="s">
        <v>32</v>
      </c>
      <c r="B34" s="12">
        <f>'Efinal (ktep)'!B34/0.086</f>
        <v>6032.081337974163</v>
      </c>
      <c r="C34" s="12">
        <f>'Efinal (ktep)'!C34/0.086</f>
        <v>5877.9430183693266</v>
      </c>
      <c r="D34" s="12">
        <f>'Efinal (ktep)'!D34/0.086</f>
        <v>5806.9161772190582</v>
      </c>
      <c r="E34" s="12">
        <f>'Efinal (ktep)'!E34/0.086</f>
        <v>5676.4616995916049</v>
      </c>
      <c r="F34" s="12">
        <f>'Efinal (ktep)'!F34/0.086</f>
        <v>4113.0087852740462</v>
      </c>
      <c r="G34" s="12">
        <f>'Efinal (ktep)'!G34/0.086</f>
        <v>5393.0373148622211</v>
      </c>
    </row>
    <row r="35" spans="1:7" ht="16.5" customHeight="1">
      <c r="A35" s="11" t="s">
        <v>33</v>
      </c>
      <c r="B35" s="14">
        <f>'Efinal (ktep)'!B35/0.086</f>
        <v>9.859358639534884</v>
      </c>
      <c r="C35" s="14">
        <f>'Efinal (ktep)'!C35/0.086</f>
        <v>10.087567651162791</v>
      </c>
      <c r="D35" s="14">
        <f>'Efinal (ktep)'!D35/0.086</f>
        <v>13.093661279069767</v>
      </c>
      <c r="E35" s="14">
        <f>'Efinal (ktep)'!E35/0.086</f>
        <v>21.522477174418608</v>
      </c>
      <c r="F35" s="14">
        <f>'Efinal (ktep)'!F35/0.086</f>
        <v>15.155708546511628</v>
      </c>
      <c r="G35" s="14">
        <f>'Efinal (ktep)'!G35/0.086</f>
        <v>25.038425348837212</v>
      </c>
    </row>
    <row r="36" spans="1:7" ht="16.5" customHeight="1">
      <c r="A36" s="11" t="s">
        <v>34</v>
      </c>
      <c r="B36" s="12">
        <f>'Efinal (ktep)'!B36/0.086</f>
        <v>83.458369388858841</v>
      </c>
      <c r="C36" s="12">
        <f>'Efinal (ktep)'!C36/0.086</f>
        <v>85.962120470524653</v>
      </c>
      <c r="D36" s="12">
        <f>'Efinal (ktep)'!D36/0.086</f>
        <v>88.540984084640343</v>
      </c>
      <c r="E36" s="12">
        <f>'Efinal (ktep)'!E36/0.086</f>
        <v>90.311803766333156</v>
      </c>
      <c r="F36" s="12">
        <f>'Efinal (ktep)'!F36/0.086</f>
        <v>72.249443013066511</v>
      </c>
      <c r="G36" s="12">
        <f>'Efinal (ktep)'!G36/0.086</f>
        <v>101.14922021829314</v>
      </c>
    </row>
    <row r="37" spans="1:7" ht="16.5" customHeight="1">
      <c r="A37" s="11" t="s">
        <v>35</v>
      </c>
      <c r="B37" s="12">
        <f>'Efinal (ktep)'!B37/0.086</f>
        <v>1.0415625000000002E-3</v>
      </c>
      <c r="C37" s="12">
        <f>'Efinal (ktep)'!C37/0.086</f>
        <v>1.0415625000000002E-3</v>
      </c>
      <c r="D37" s="12">
        <f>'Efinal (ktep)'!D37/0.086</f>
        <v>2.0831250000000003E-3</v>
      </c>
      <c r="E37" s="12">
        <f>'Efinal (ktep)'!E37/0.086</f>
        <v>4.1662500000000007E-3</v>
      </c>
      <c r="F37" s="12">
        <f>'Efinal (ktep)'!F37/0.086</f>
        <v>7.2909375000000014E-3</v>
      </c>
      <c r="G37" s="12">
        <f>'Efinal (ktep)'!G37/0.086</f>
        <v>7.2909375000000014E-3</v>
      </c>
    </row>
    <row r="38" spans="1:7" ht="20.25" customHeight="1">
      <c r="A38" s="15" t="s">
        <v>36</v>
      </c>
      <c r="B38" s="16">
        <f t="shared" ref="B38:G38" si="5">SUM(B39:B40)</f>
        <v>17.875178955056626</v>
      </c>
      <c r="C38" s="16">
        <f t="shared" si="5"/>
        <v>16.987738513198256</v>
      </c>
      <c r="D38" s="16">
        <f t="shared" si="5"/>
        <v>17.133993683988724</v>
      </c>
      <c r="E38" s="16">
        <f t="shared" si="5"/>
        <v>17.515513068641862</v>
      </c>
      <c r="F38" s="16">
        <f t="shared" si="5"/>
        <v>13.692821439623142</v>
      </c>
      <c r="G38" s="16">
        <f t="shared" si="5"/>
        <v>15.510580805947441</v>
      </c>
    </row>
    <row r="39" spans="1:7" ht="16.5" customHeight="1">
      <c r="A39" s="11" t="s">
        <v>37</v>
      </c>
      <c r="B39" s="12">
        <f>'Efinal (ktep)'!B39/0.086</f>
        <v>17.875178955056626</v>
      </c>
      <c r="C39" s="12">
        <f>'Efinal (ktep)'!C39/0.086</f>
        <v>16.987738513198256</v>
      </c>
      <c r="D39" s="12">
        <f>'Efinal (ktep)'!D39/0.086</f>
        <v>17.133993683988724</v>
      </c>
      <c r="E39" s="12">
        <f>'Efinal (ktep)'!E39/0.086</f>
        <v>17.515513068641862</v>
      </c>
      <c r="F39" s="12">
        <f>'Efinal (ktep)'!F39/0.086</f>
        <v>13.692821439623142</v>
      </c>
      <c r="G39" s="12">
        <f>'Efinal (ktep)'!G39/0.086</f>
        <v>15.510580805947441</v>
      </c>
    </row>
    <row r="40" spans="1:7" ht="16.5" customHeight="1">
      <c r="A40" s="11" t="s">
        <v>35</v>
      </c>
      <c r="B40" s="12">
        <f>'Efinal (ktep)'!B40/0.086</f>
        <v>0</v>
      </c>
      <c r="C40" s="12">
        <f>'Efinal (ktep)'!C40/0.086</f>
        <v>0</v>
      </c>
      <c r="D40" s="12">
        <f>'Efinal (ktep)'!D40/0.086</f>
        <v>0</v>
      </c>
      <c r="E40" s="12">
        <f>'Efinal (ktep)'!E40/0.086</f>
        <v>0</v>
      </c>
      <c r="F40" s="12">
        <f>'Efinal (ktep)'!F40/0.086</f>
        <v>0</v>
      </c>
      <c r="G40" s="12">
        <f>'Efinal (ktep)'!G40/0.086</f>
        <v>0</v>
      </c>
    </row>
    <row r="41" spans="1:7" ht="20.25" customHeight="1">
      <c r="A41" s="15" t="s">
        <v>38</v>
      </c>
      <c r="B41" s="16">
        <f t="shared" ref="B41:G41" si="6">SUM(B42:B45)</f>
        <v>808.0363458841698</v>
      </c>
      <c r="C41" s="16">
        <f t="shared" si="6"/>
        <v>882.20091106752909</v>
      </c>
      <c r="D41" s="16">
        <f t="shared" si="6"/>
        <v>911.59613769277098</v>
      </c>
      <c r="E41" s="16">
        <f t="shared" si="6"/>
        <v>1121.0302973638813</v>
      </c>
      <c r="F41" s="16">
        <f t="shared" si="6"/>
        <v>844.8811258171711</v>
      </c>
      <c r="G41" s="16">
        <f t="shared" si="6"/>
        <v>767.175863579571</v>
      </c>
    </row>
    <row r="42" spans="1:7" ht="16.5" customHeight="1">
      <c r="A42" s="11" t="s">
        <v>39</v>
      </c>
      <c r="B42" s="12">
        <f>'Efinal (ktep)'!B42/0.086</f>
        <v>236.23682032510817</v>
      </c>
      <c r="C42" s="12">
        <f>'Efinal (ktep)'!C42/0.086</f>
        <v>319.90984350228723</v>
      </c>
      <c r="D42" s="12">
        <f>'Efinal (ktep)'!D42/0.086</f>
        <v>270.38890225085584</v>
      </c>
      <c r="E42" s="12">
        <f>'Efinal (ktep)'!E42/0.086</f>
        <v>551.75367707757209</v>
      </c>
      <c r="F42" s="12">
        <f>'Efinal (ktep)'!F42/0.086</f>
        <v>257.71640200615008</v>
      </c>
      <c r="G42" s="12">
        <f>'Efinal (ktep)'!G42/0.086</f>
        <v>215.2487847345628</v>
      </c>
    </row>
    <row r="43" spans="1:7" ht="16.5" customHeight="1">
      <c r="A43" s="11" t="s">
        <v>37</v>
      </c>
      <c r="B43" s="12">
        <f>'Efinal (ktep)'!B43/0.086</f>
        <v>571.79952555906164</v>
      </c>
      <c r="C43" s="12">
        <f>'Efinal (ktep)'!C43/0.086</f>
        <v>562.29106756524186</v>
      </c>
      <c r="D43" s="12">
        <f>'Efinal (ktep)'!D43/0.086</f>
        <v>641.20723544191515</v>
      </c>
      <c r="E43" s="12">
        <f>'Efinal (ktep)'!E43/0.086</f>
        <v>569.27662028630937</v>
      </c>
      <c r="F43" s="12">
        <f>'Efinal (ktep)'!F43/0.086</f>
        <v>587.16472381102096</v>
      </c>
      <c r="G43" s="12">
        <f>'Efinal (ktep)'!G43/0.086</f>
        <v>551.92707884500817</v>
      </c>
    </row>
    <row r="44" spans="1:7" ht="16.5" customHeight="1">
      <c r="A44" s="11" t="s">
        <v>34</v>
      </c>
      <c r="B44" s="12">
        <f>'Efinal (ktep)'!B44/0.086</f>
        <v>0</v>
      </c>
      <c r="C44" s="12">
        <f>'Efinal (ktep)'!C44/0.086</f>
        <v>0</v>
      </c>
      <c r="D44" s="12">
        <f>'Efinal (ktep)'!D44/0.086</f>
        <v>0</v>
      </c>
      <c r="E44" s="12">
        <f>'Efinal (ktep)'!E44/0.086</f>
        <v>0</v>
      </c>
      <c r="F44" s="12">
        <f>'Efinal (ktep)'!F44/0.086</f>
        <v>0</v>
      </c>
      <c r="G44" s="12">
        <f>'Efinal (ktep)'!G44/0.086</f>
        <v>0</v>
      </c>
    </row>
    <row r="45" spans="1:7" ht="16.5" customHeight="1">
      <c r="A45" s="11" t="s">
        <v>35</v>
      </c>
      <c r="B45" s="12">
        <f>'Efinal (ktep)'!B45/0.086</f>
        <v>0</v>
      </c>
      <c r="C45" s="12">
        <f>'Efinal (ktep)'!C45/0.086</f>
        <v>0</v>
      </c>
      <c r="D45" s="12">
        <f>'Efinal (ktep)'!D45/0.086</f>
        <v>0</v>
      </c>
      <c r="E45" s="12">
        <f>'Efinal (ktep)'!E45/0.086</f>
        <v>0</v>
      </c>
      <c r="F45" s="12">
        <f>'Efinal (ktep)'!F45/0.086</f>
        <v>0</v>
      </c>
      <c r="G45" s="12">
        <f>'Efinal (ktep)'!G45/0.086</f>
        <v>0</v>
      </c>
    </row>
    <row r="46" spans="1:7" ht="20.25" customHeight="1">
      <c r="A46" s="15" t="s">
        <v>40</v>
      </c>
      <c r="B46" s="16">
        <f t="shared" ref="B46:G46" si="7">SUM(B47:B49)</f>
        <v>476.6603732214524</v>
      </c>
      <c r="C46" s="16">
        <f t="shared" si="7"/>
        <v>522.91314668372104</v>
      </c>
      <c r="D46" s="16">
        <f t="shared" si="7"/>
        <v>477.63113160423262</v>
      </c>
      <c r="E46" s="16">
        <f t="shared" si="7"/>
        <v>505.28026010925123</v>
      </c>
      <c r="F46" s="16">
        <f t="shared" si="7"/>
        <v>236.02786144210467</v>
      </c>
      <c r="G46" s="16">
        <f t="shared" si="7"/>
        <v>306.22031032816864</v>
      </c>
    </row>
    <row r="47" spans="1:7" ht="16.5" customHeight="1">
      <c r="A47" s="11" t="s">
        <v>41</v>
      </c>
      <c r="B47" s="14">
        <f>'Efinal (ktep)'!B47/0.086</f>
        <v>0.80258386796511627</v>
      </c>
      <c r="C47" s="14">
        <f>'Efinal (ktep)'!C47/0.086</f>
        <v>0.67272847953488379</v>
      </c>
      <c r="D47" s="14">
        <f>'Efinal (ktep)'!D47/0.086</f>
        <v>0.44431000558139538</v>
      </c>
      <c r="E47" s="14">
        <f>'Efinal (ktep)'!E47/0.086</f>
        <v>0.54264963139534894</v>
      </c>
      <c r="F47" s="14">
        <f>'Efinal (ktep)'!F47/0.086</f>
        <v>0.67242961668604662</v>
      </c>
      <c r="G47" s="14">
        <f>'Efinal (ktep)'!G47/0.086</f>
        <v>0.76917465552325592</v>
      </c>
    </row>
    <row r="48" spans="1:7" ht="16.5" customHeight="1">
      <c r="A48" s="11" t="s">
        <v>42</v>
      </c>
      <c r="B48" s="12">
        <f>'Efinal (ktep)'!B48/0.086</f>
        <v>475.85778935348731</v>
      </c>
      <c r="C48" s="12">
        <f>'Efinal (ktep)'!C48/0.086</f>
        <v>522.2404182041862</v>
      </c>
      <c r="D48" s="12">
        <f>'Efinal (ktep)'!D48/0.086</f>
        <v>477.18682159865125</v>
      </c>
      <c r="E48" s="12">
        <f>'Efinal (ktep)'!E48/0.086</f>
        <v>504.73761047785587</v>
      </c>
      <c r="F48" s="12">
        <f>'Efinal (ktep)'!F48/0.086</f>
        <v>235.35543182541861</v>
      </c>
      <c r="G48" s="12">
        <f>'Efinal (ktep)'!G48/0.086</f>
        <v>305.45113567264536</v>
      </c>
    </row>
    <row r="49" spans="1:7" ht="16.5" customHeight="1">
      <c r="A49" s="11" t="s">
        <v>35</v>
      </c>
      <c r="B49" s="12">
        <f>'Efinal (ktep)'!B49/0.086</f>
        <v>0</v>
      </c>
      <c r="C49" s="12">
        <f>'Efinal (ktep)'!C49/0.086</f>
        <v>0</v>
      </c>
      <c r="D49" s="12">
        <f>'Efinal (ktep)'!D49/0.086</f>
        <v>0</v>
      </c>
      <c r="E49" s="12">
        <f>'Efinal (ktep)'!E49/0.086</f>
        <v>0</v>
      </c>
      <c r="F49" s="12">
        <f>'Efinal (ktep)'!F49/0.086</f>
        <v>0</v>
      </c>
      <c r="G49" s="12">
        <f>'Efinal (ktep)'!G49/0.086</f>
        <v>0</v>
      </c>
    </row>
    <row r="50" spans="1:7" ht="20.25" customHeight="1">
      <c r="A50" s="15" t="s">
        <v>43</v>
      </c>
      <c r="B50" s="16">
        <f t="shared" ref="B50:G50" si="8">SUM(B51:B52)</f>
        <v>1022.8516918501106</v>
      </c>
      <c r="C50" s="16">
        <f t="shared" si="8"/>
        <v>1084.9988158003014</v>
      </c>
      <c r="D50" s="16">
        <f t="shared" si="8"/>
        <v>1098.5243888480479</v>
      </c>
      <c r="E50" s="16">
        <f t="shared" si="8"/>
        <v>1185.8989310560235</v>
      </c>
      <c r="F50" s="16">
        <f t="shared" si="8"/>
        <v>1097.1602222752826</v>
      </c>
      <c r="G50" s="16">
        <f t="shared" si="8"/>
        <v>896.56995157820472</v>
      </c>
    </row>
    <row r="51" spans="1:7" ht="16.5" customHeight="1">
      <c r="A51" s="11" t="s">
        <v>37</v>
      </c>
      <c r="B51" s="12">
        <f>'Efinal (ktep)'!B51/0.086</f>
        <v>1022.8516918501106</v>
      </c>
      <c r="C51" s="12">
        <f>'Efinal (ktep)'!C51/0.086</f>
        <v>1084.9988158003014</v>
      </c>
      <c r="D51" s="12">
        <f>'Efinal (ktep)'!D51/0.086</f>
        <v>1098.5243888480479</v>
      </c>
      <c r="E51" s="12">
        <f>'Efinal (ktep)'!E51/0.086</f>
        <v>1185.8989310560235</v>
      </c>
      <c r="F51" s="12">
        <f>'Efinal (ktep)'!F51/0.086</f>
        <v>1097.1602222752826</v>
      </c>
      <c r="G51" s="12">
        <f>'Efinal (ktep)'!G51/0.086</f>
        <v>896.56995157820472</v>
      </c>
    </row>
    <row r="52" spans="1:7" ht="16.5" customHeight="1">
      <c r="A52" s="11" t="s">
        <v>44</v>
      </c>
      <c r="B52" s="12">
        <f>'Efinal (ktep)'!B52/0.086</f>
        <v>0</v>
      </c>
      <c r="C52" s="12">
        <f>'Efinal (ktep)'!C52/0.086</f>
        <v>0</v>
      </c>
      <c r="D52" s="12">
        <f>'Efinal (ktep)'!D52/0.086</f>
        <v>0</v>
      </c>
      <c r="E52" s="12">
        <f>'Efinal (ktep)'!E52/0.086</f>
        <v>0</v>
      </c>
      <c r="F52" s="12">
        <f>'Efinal (ktep)'!F52/0.086</f>
        <v>0</v>
      </c>
      <c r="G52" s="12">
        <f>'Efinal (ktep)'!G52/0.086</f>
        <v>0</v>
      </c>
    </row>
    <row r="53" spans="1:7" ht="20.25" customHeight="1">
      <c r="A53" s="15" t="s">
        <v>45</v>
      </c>
      <c r="B53" s="16">
        <f>'Efinal (ktep)'!B53/0.086</f>
        <v>304.99702601566395</v>
      </c>
      <c r="C53" s="16">
        <f>'Efinal (ktep)'!C53/0.086</f>
        <v>340.00406754763725</v>
      </c>
      <c r="D53" s="16">
        <f>'Efinal (ktep)'!D53/0.086</f>
        <v>408.99732097172904</v>
      </c>
      <c r="E53" s="16">
        <f>'Efinal (ktep)'!E53/0.086</f>
        <v>394.70217229851636</v>
      </c>
      <c r="F53" s="16">
        <f>'Efinal (ktep)'!F53/0.086</f>
        <v>300.33589019006979</v>
      </c>
      <c r="G53" s="16">
        <f>'Efinal (ktep)'!G53/0.086</f>
        <v>422.11821726785473</v>
      </c>
    </row>
    <row r="54" spans="1:7" ht="27.75" customHeight="1">
      <c r="A54" s="17" t="s">
        <v>46</v>
      </c>
      <c r="B54" s="18">
        <f t="shared" ref="B54:G54" si="9">B3+B4+B11+B19+B30</f>
        <v>27889.236376694185</v>
      </c>
      <c r="C54" s="18">
        <f t="shared" si="9"/>
        <v>28169.099410745439</v>
      </c>
      <c r="D54" s="18">
        <f t="shared" si="9"/>
        <v>29024.428247647113</v>
      </c>
      <c r="E54" s="18">
        <f t="shared" si="9"/>
        <v>27694.817287536469</v>
      </c>
      <c r="F54" s="18">
        <f t="shared" si="9"/>
        <v>23069.951768153805</v>
      </c>
      <c r="G54" s="18">
        <f t="shared" si="9"/>
        <v>27430.194338673402</v>
      </c>
    </row>
    <row r="55" spans="1:7">
      <c r="A55" s="19" t="s">
        <v>47</v>
      </c>
    </row>
    <row r="56" spans="1:7">
      <c r="A56" s="20" t="s">
        <v>59</v>
      </c>
      <c r="B56" s="21"/>
      <c r="C56" s="21"/>
      <c r="D56" s="21"/>
      <c r="E56" s="21"/>
      <c r="F56" s="21"/>
      <c r="G56" s="21"/>
    </row>
    <row r="57" spans="1:7">
      <c r="A57" s="20"/>
      <c r="B57" s="22"/>
      <c r="C57" s="22"/>
      <c r="D57" s="22"/>
      <c r="E57" s="22"/>
      <c r="F57" s="22"/>
      <c r="G57" s="22"/>
    </row>
    <row r="58" spans="1:7" ht="24.75" customHeight="1">
      <c r="A58" s="2" t="s">
        <v>48</v>
      </c>
      <c r="B58" s="21"/>
      <c r="C58" s="21"/>
      <c r="D58" s="21"/>
      <c r="E58" s="21"/>
      <c r="F58" s="21"/>
      <c r="G58" s="21"/>
    </row>
    <row r="59" spans="1:7" s="5" customFormat="1" ht="21" customHeight="1">
      <c r="A59" s="3"/>
      <c r="B59" s="4">
        <v>2016</v>
      </c>
      <c r="C59" s="4">
        <v>2017</v>
      </c>
      <c r="D59" s="4">
        <v>2018</v>
      </c>
      <c r="E59" s="4">
        <v>2019</v>
      </c>
      <c r="F59" s="4">
        <v>2020</v>
      </c>
      <c r="G59" s="4">
        <v>2021</v>
      </c>
    </row>
    <row r="60" spans="1:7" s="8" customFormat="1" ht="19.5" customHeight="1">
      <c r="A60" s="6" t="s">
        <v>1</v>
      </c>
      <c r="B60" s="7">
        <f>'Efinal (ktep)'!B60/0.086</f>
        <v>5211.4060908300589</v>
      </c>
      <c r="C60" s="7">
        <f>'Efinal (ktep)'!C60/0.086</f>
        <v>5209.6660110686398</v>
      </c>
      <c r="D60" s="7">
        <f>'Efinal (ktep)'!D60/0.086</f>
        <v>5214.5397317952793</v>
      </c>
      <c r="E60" s="7">
        <f>'Efinal (ktep)'!E60/0.086</f>
        <v>5194.2436182171859</v>
      </c>
      <c r="F60" s="7">
        <f>'Efinal (ktep)'!F60/0.086</f>
        <v>4823.6141487694895</v>
      </c>
      <c r="G60" s="7">
        <f>'Efinal (ktep)'!G60/0.086</f>
        <v>4841.72448248</v>
      </c>
    </row>
    <row r="61" spans="1:7" s="8" customFormat="1" ht="26.25" customHeight="1">
      <c r="A61" s="9" t="s">
        <v>2</v>
      </c>
      <c r="B61" s="10">
        <f t="shared" ref="B61:G61" si="10">SUM(B62:B67)</f>
        <v>705.63618421752449</v>
      </c>
      <c r="C61" s="10">
        <f t="shared" si="10"/>
        <v>698.63811274887667</v>
      </c>
      <c r="D61" s="10">
        <f t="shared" si="10"/>
        <v>630.57629136200592</v>
      </c>
      <c r="E61" s="10">
        <f t="shared" si="10"/>
        <v>619.79296561470585</v>
      </c>
      <c r="F61" s="10">
        <f t="shared" si="10"/>
        <v>542.16627331452673</v>
      </c>
      <c r="G61" s="10">
        <f t="shared" si="10"/>
        <v>51.867098198611856</v>
      </c>
    </row>
    <row r="62" spans="1:7" ht="16.5" customHeight="1">
      <c r="A62" s="11" t="s">
        <v>3</v>
      </c>
      <c r="B62" s="12">
        <f>'Efinal (ktep)'!B62/0.086</f>
        <v>270.58056839153147</v>
      </c>
      <c r="C62" s="12">
        <f>'Efinal (ktep)'!C62/0.086</f>
        <v>264.70993157063486</v>
      </c>
      <c r="D62" s="12">
        <f>'Efinal (ktep)'!D62/0.086</f>
        <v>260.98948718570705</v>
      </c>
      <c r="E62" s="12">
        <f>'Efinal (ktep)'!E62/0.086</f>
        <v>251.47726204364187</v>
      </c>
      <c r="F62" s="12">
        <f>'Efinal (ktep)'!F62/0.086</f>
        <v>205.26458832328373</v>
      </c>
      <c r="G62" s="12">
        <f>'Efinal (ktep)'!G62/0.086</f>
        <v>7.5458198611852684E-2</v>
      </c>
    </row>
    <row r="63" spans="1:7" ht="16.5" customHeight="1">
      <c r="A63" s="11" t="s">
        <v>4</v>
      </c>
      <c r="B63" s="12">
        <f>'Efinal (ktep)'!B63/0.086</f>
        <v>435.05561582599307</v>
      </c>
      <c r="C63" s="12">
        <f>'Efinal (ktep)'!C63/0.086</f>
        <v>433.92818117824186</v>
      </c>
      <c r="D63" s="12">
        <f>'Efinal (ktep)'!D63/0.086</f>
        <v>369.58680417629887</v>
      </c>
      <c r="E63" s="12">
        <f>'Efinal (ktep)'!E63/0.086</f>
        <v>368.31570357106398</v>
      </c>
      <c r="F63" s="12">
        <f>'Efinal (ktep)'!F63/0.086</f>
        <v>336.90168499124303</v>
      </c>
      <c r="G63" s="12">
        <f>'Efinal (ktep)'!G63/0.086</f>
        <v>51.785130000000002</v>
      </c>
    </row>
    <row r="64" spans="1:7" ht="16.5" customHeight="1">
      <c r="A64" s="11" t="s">
        <v>5</v>
      </c>
      <c r="B64" s="12">
        <f>'Efinal (ktep)'!B64/0.086</f>
        <v>0</v>
      </c>
      <c r="C64" s="12">
        <f>'Efinal (ktep)'!C64/0.086</f>
        <v>0</v>
      </c>
      <c r="D64" s="12">
        <f>'Efinal (ktep)'!D64/0.086</f>
        <v>0</v>
      </c>
      <c r="E64" s="12">
        <f>'Efinal (ktep)'!E64/0.086</f>
        <v>0</v>
      </c>
      <c r="F64" s="12">
        <f>'Efinal (ktep)'!F64/0.086</f>
        <v>0</v>
      </c>
      <c r="G64" s="12">
        <f>'Efinal (ktep)'!G64/0.086</f>
        <v>0</v>
      </c>
    </row>
    <row r="65" spans="1:7" ht="16.5" customHeight="1">
      <c r="A65" s="13" t="s">
        <v>6</v>
      </c>
      <c r="B65" s="12">
        <f>'Efinal (ktep)'!B65/0.086</f>
        <v>0</v>
      </c>
      <c r="C65" s="12">
        <f>'Efinal (ktep)'!C65/0.086</f>
        <v>0</v>
      </c>
      <c r="D65" s="12">
        <f>'Efinal (ktep)'!D65/0.086</f>
        <v>0</v>
      </c>
      <c r="E65" s="12">
        <f>'Efinal (ktep)'!E65/0.086</f>
        <v>0</v>
      </c>
      <c r="F65" s="12">
        <f>'Efinal (ktep)'!F65/0.086</f>
        <v>0</v>
      </c>
      <c r="G65" s="12">
        <f>'Efinal (ktep)'!G65/0.086</f>
        <v>0</v>
      </c>
    </row>
    <row r="66" spans="1:7" ht="16.5" customHeight="1">
      <c r="A66" s="11" t="s">
        <v>7</v>
      </c>
      <c r="B66" s="12">
        <f>'Efinal (ktep)'!B66/0.086</f>
        <v>0</v>
      </c>
      <c r="C66" s="12">
        <f>'Efinal (ktep)'!C66/0.086</f>
        <v>0</v>
      </c>
      <c r="D66" s="12">
        <f>'Efinal (ktep)'!D66/0.086</f>
        <v>0</v>
      </c>
      <c r="E66" s="12">
        <f>'Efinal (ktep)'!E66/0.086</f>
        <v>0</v>
      </c>
      <c r="F66" s="12">
        <f>'Efinal (ktep)'!F66/0.086</f>
        <v>0</v>
      </c>
      <c r="G66" s="12">
        <f>'Efinal (ktep)'!G66/0.086</f>
        <v>0</v>
      </c>
    </row>
    <row r="67" spans="1:7" ht="16.5" customHeight="1">
      <c r="A67" s="11" t="s">
        <v>8</v>
      </c>
      <c r="B67" s="12">
        <f>'Efinal (ktep)'!B67/0.086</f>
        <v>0</v>
      </c>
      <c r="C67" s="12">
        <f>'Efinal (ktep)'!C67/0.086</f>
        <v>0</v>
      </c>
      <c r="D67" s="12">
        <f>'Efinal (ktep)'!D67/0.086</f>
        <v>0</v>
      </c>
      <c r="E67" s="12">
        <f>'Efinal (ktep)'!E67/0.086</f>
        <v>0</v>
      </c>
      <c r="F67" s="12">
        <f>'Efinal (ktep)'!F67/0.086</f>
        <v>0</v>
      </c>
      <c r="G67" s="12">
        <f>'Efinal (ktep)'!G67/0.086</f>
        <v>6.510000000000001E-3</v>
      </c>
    </row>
    <row r="68" spans="1:7" s="8" customFormat="1" ht="26.25" customHeight="1">
      <c r="A68" s="9" t="s">
        <v>9</v>
      </c>
      <c r="B68" s="10">
        <f t="shared" ref="B68:G68" si="11">SUM(B69:B75)</f>
        <v>4772.8512837775606</v>
      </c>
      <c r="C68" s="10">
        <f t="shared" si="11"/>
        <v>5340.5043832214096</v>
      </c>
      <c r="D68" s="10">
        <f t="shared" si="11"/>
        <v>5359.0246295218985</v>
      </c>
      <c r="E68" s="10">
        <f t="shared" si="11"/>
        <v>5327.4748158426237</v>
      </c>
      <c r="F68" s="10">
        <f t="shared" si="11"/>
        <v>5004.1007686644571</v>
      </c>
      <c r="G68" s="10">
        <f t="shared" si="11"/>
        <v>5064.7348824367882</v>
      </c>
    </row>
    <row r="69" spans="1:7" s="8" customFormat="1" ht="20.25" customHeight="1">
      <c r="A69" s="11" t="s">
        <v>10</v>
      </c>
      <c r="B69" s="12">
        <f>'Efinal (ktep)'!B69/0.086</f>
        <v>3842.042097425302</v>
      </c>
      <c r="C69" s="12">
        <f>'Efinal (ktep)'!C69/0.086</f>
        <v>4219.2060105959654</v>
      </c>
      <c r="D69" s="12">
        <f>'Efinal (ktep)'!D69/0.086</f>
        <v>4205.3350392319771</v>
      </c>
      <c r="E69" s="12">
        <f>'Efinal (ktep)'!E69/0.086</f>
        <v>4285.7294364631398</v>
      </c>
      <c r="F69" s="12">
        <f>'Efinal (ktep)'!F69/0.086</f>
        <v>4136.7614654413028</v>
      </c>
      <c r="G69" s="12">
        <f>'Efinal (ktep)'!G69/0.086</f>
        <v>4263.6324815846401</v>
      </c>
    </row>
    <row r="70" spans="1:7" ht="16.5" customHeight="1">
      <c r="A70" s="11" t="s">
        <v>11</v>
      </c>
      <c r="B70" s="12">
        <f>'Efinal (ktep)'!B70/0.086</f>
        <v>0</v>
      </c>
      <c r="C70" s="12">
        <f>'Efinal (ktep)'!C70/0.086</f>
        <v>0</v>
      </c>
      <c r="D70" s="12">
        <f>'Efinal (ktep)'!D70/0.086</f>
        <v>0</v>
      </c>
      <c r="E70" s="12">
        <f>'Efinal (ktep)'!E70/0.086</f>
        <v>0</v>
      </c>
      <c r="F70" s="12">
        <f>'Efinal (ktep)'!F70/0.086</f>
        <v>0</v>
      </c>
      <c r="G70" s="12">
        <f>'Efinal (ktep)'!G70/0.086</f>
        <v>0</v>
      </c>
    </row>
    <row r="71" spans="1:7" ht="16.5" customHeight="1">
      <c r="A71" s="11" t="s">
        <v>12</v>
      </c>
      <c r="B71" s="12">
        <f>'Efinal (ktep)'!B71/0.086</f>
        <v>137.41484416179304</v>
      </c>
      <c r="C71" s="12">
        <f>'Efinal (ktep)'!C71/0.086</f>
        <v>121.56929890288606</v>
      </c>
      <c r="D71" s="12">
        <f>'Efinal (ktep)'!D71/0.086</f>
        <v>142.05079723056048</v>
      </c>
      <c r="E71" s="12">
        <f>'Efinal (ktep)'!E71/0.086</f>
        <v>78.275112918788608</v>
      </c>
      <c r="F71" s="12">
        <f>'Efinal (ktep)'!F71/0.086</f>
        <v>86.984052962988258</v>
      </c>
      <c r="G71" s="12">
        <f>'Efinal (ktep)'!G71/0.086</f>
        <v>104.64073050330978</v>
      </c>
    </row>
    <row r="72" spans="1:7" ht="16.5" customHeight="1">
      <c r="A72" s="11" t="s">
        <v>13</v>
      </c>
      <c r="B72" s="12">
        <f>'Efinal (ktep)'!B72/0.086</f>
        <v>493.98457351604651</v>
      </c>
      <c r="C72" s="12">
        <f>'Efinal (ktep)'!C72/0.086</f>
        <v>470.77241509465125</v>
      </c>
      <c r="D72" s="12">
        <f>'Efinal (ktep)'!D72/0.086</f>
        <v>506.47928089656989</v>
      </c>
      <c r="E72" s="12">
        <f>'Efinal (ktep)'!E72/0.086</f>
        <v>480.17160525139423</v>
      </c>
      <c r="F72" s="12">
        <f>'Efinal (ktep)'!F72/0.086</f>
        <v>461.89660568179312</v>
      </c>
      <c r="G72" s="12">
        <f>'Efinal (ktep)'!G72/0.086</f>
        <v>378.66043779069776</v>
      </c>
    </row>
    <row r="73" spans="1:7" ht="16.5" customHeight="1">
      <c r="A73" s="11" t="s">
        <v>14</v>
      </c>
      <c r="B73" s="12">
        <f>'Efinal (ktep)'!B73/0.086</f>
        <v>232.98618727906981</v>
      </c>
      <c r="C73" s="12">
        <f>'Efinal (ktep)'!C73/0.086</f>
        <v>253.77451909302326</v>
      </c>
      <c r="D73" s="12">
        <f>'Efinal (ktep)'!D73/0.086</f>
        <v>266.65825634883726</v>
      </c>
      <c r="E73" s="12">
        <f>'Efinal (ktep)'!E73/0.086</f>
        <v>266.31377748837207</v>
      </c>
      <c r="F73" s="12">
        <f>'Efinal (ktep)'!F73/0.086</f>
        <v>229.86413295046512</v>
      </c>
      <c r="G73" s="12">
        <f>'Efinal (ktep)'!G73/0.086</f>
        <v>239.76662790697677</v>
      </c>
    </row>
    <row r="74" spans="1:7" ht="16.5" customHeight="1">
      <c r="A74" s="11" t="s">
        <v>15</v>
      </c>
      <c r="B74" s="12">
        <f>'Efinal (ktep)'!B74/0.086</f>
        <v>66.423581395348847</v>
      </c>
      <c r="C74" s="12">
        <f>'Efinal (ktep)'!C74/0.086</f>
        <v>275.18213953488373</v>
      </c>
      <c r="D74" s="12">
        <f>'Efinal (ktep)'!D74/0.086</f>
        <v>238.50125581395352</v>
      </c>
      <c r="E74" s="12">
        <f>'Efinal (ktep)'!E74/0.086</f>
        <v>216.98488372093027</v>
      </c>
      <c r="F74" s="12">
        <f>'Efinal (ktep)'!F74/0.086</f>
        <v>88.594511627906982</v>
      </c>
      <c r="G74" s="12">
        <f>'Efinal (ktep)'!G74/0.086</f>
        <v>78.034604651162795</v>
      </c>
    </row>
    <row r="75" spans="1:7" ht="16.5" customHeight="1">
      <c r="A75" s="11" t="s">
        <v>16</v>
      </c>
      <c r="B75" s="12">
        <f>'Efinal (ktep)'!B75/0.086</f>
        <v>0</v>
      </c>
      <c r="C75" s="12">
        <f>'Efinal (ktep)'!C75/0.086</f>
        <v>0</v>
      </c>
      <c r="D75" s="12">
        <f>'Efinal (ktep)'!D75/0.086</f>
        <v>0</v>
      </c>
      <c r="E75" s="12">
        <f>'Efinal (ktep)'!E75/0.086</f>
        <v>0</v>
      </c>
      <c r="F75" s="12">
        <f>'Efinal (ktep)'!F75/0.086</f>
        <v>0</v>
      </c>
      <c r="G75" s="12">
        <f>'Efinal (ktep)'!G75/0.086</f>
        <v>0</v>
      </c>
    </row>
    <row r="76" spans="1:7" s="8" customFormat="1" ht="26.25" customHeight="1">
      <c r="A76" s="9" t="s">
        <v>17</v>
      </c>
      <c r="B76" s="10">
        <f t="shared" ref="B76:G76" si="12">SUM(B77:B86)</f>
        <v>1311.4194545040241</v>
      </c>
      <c r="C76" s="10">
        <f t="shared" si="12"/>
        <v>1333.3944449573182</v>
      </c>
      <c r="D76" s="10">
        <f t="shared" si="12"/>
        <v>1344.6326387841016</v>
      </c>
      <c r="E76" s="10">
        <f t="shared" si="12"/>
        <v>1359.332102140432</v>
      </c>
      <c r="F76" s="10">
        <f t="shared" si="12"/>
        <v>1369.5997747968458</v>
      </c>
      <c r="G76" s="10">
        <f t="shared" si="12"/>
        <v>1381.3010704449114</v>
      </c>
    </row>
    <row r="77" spans="1:7" ht="16.5" customHeight="1">
      <c r="A77" s="11" t="s">
        <v>18</v>
      </c>
      <c r="B77" s="12">
        <f>'Efinal (ktep)'!B77/0.086</f>
        <v>1287.5900555384535</v>
      </c>
      <c r="C77" s="12">
        <f>'Efinal (ktep)'!C77/0.086</f>
        <v>1308.6479460940118</v>
      </c>
      <c r="D77" s="12">
        <f>'Efinal (ktep)'!D77/0.086</f>
        <v>1318.8152549828956</v>
      </c>
      <c r="E77" s="12">
        <f>'Efinal (ktep)'!E77/0.086</f>
        <v>1332.583960705128</v>
      </c>
      <c r="F77" s="12">
        <f>'Efinal (ktep)'!F77/0.086</f>
        <v>1340.064537927349</v>
      </c>
      <c r="G77" s="12">
        <f>'Efinal (ktep)'!G77/0.086</f>
        <v>1350.2065246640116</v>
      </c>
    </row>
    <row r="78" spans="1:7" ht="16.5" customHeight="1">
      <c r="A78" s="11" t="s">
        <v>19</v>
      </c>
      <c r="B78" s="12">
        <f>'Efinal (ktep)'!B78/0.086</f>
        <v>0.66711409474251526</v>
      </c>
      <c r="C78" s="12">
        <f>'Efinal (ktep)'!C78/0.086</f>
        <v>0.66711409474251526</v>
      </c>
      <c r="D78" s="12">
        <f>'Efinal (ktep)'!D78/0.086</f>
        <v>0.66711409474251526</v>
      </c>
      <c r="E78" s="12">
        <f>'Efinal (ktep)'!E78/0.086</f>
        <v>0.66711409474251526</v>
      </c>
      <c r="F78" s="12">
        <f>'Efinal (ktep)'!F78/0.086</f>
        <v>0.66711409474251526</v>
      </c>
      <c r="G78" s="12">
        <f>'Efinal (ktep)'!G78/0.086</f>
        <v>0.66711409474251526</v>
      </c>
    </row>
    <row r="79" spans="1:7" ht="16.5" customHeight="1">
      <c r="A79" s="11" t="s">
        <v>20</v>
      </c>
      <c r="B79" s="12">
        <f>'Efinal (ktep)'!B79/0.086</f>
        <v>14.969687898176746</v>
      </c>
      <c r="C79" s="12">
        <f>'Efinal (ktep)'!C79/0.086</f>
        <v>15.289894677848258</v>
      </c>
      <c r="D79" s="12">
        <f>'Efinal (ktep)'!D79/0.086</f>
        <v>15.449373129633956</v>
      </c>
      <c r="E79" s="12">
        <f>'Efinal (ktep)'!E79/0.086</f>
        <v>15.456359814814068</v>
      </c>
      <c r="F79" s="12">
        <f>'Efinal (ktep)'!F79/0.086</f>
        <v>17.426841451864071</v>
      </c>
      <c r="G79" s="12">
        <f>'Efinal (ktep)'!G79/0.086</f>
        <v>17.693857932468141</v>
      </c>
    </row>
    <row r="80" spans="1:7" ht="16.5" customHeight="1">
      <c r="A80" s="11" t="s">
        <v>21</v>
      </c>
      <c r="B80" s="12">
        <f>'Efinal (ktep)'!B80/0.086</f>
        <v>0</v>
      </c>
      <c r="C80" s="12">
        <f>'Efinal (ktep)'!C80/0.086</f>
        <v>0</v>
      </c>
      <c r="D80" s="12">
        <f>'Efinal (ktep)'!D80/0.086</f>
        <v>0</v>
      </c>
      <c r="E80" s="12">
        <f>'Efinal (ktep)'!E80/0.086</f>
        <v>0</v>
      </c>
      <c r="F80" s="12">
        <f>'Efinal (ktep)'!F80/0.086</f>
        <v>0</v>
      </c>
      <c r="G80" s="12">
        <f>'Efinal (ktep)'!G80/0.086</f>
        <v>0</v>
      </c>
    </row>
    <row r="81" spans="1:7" ht="16.5" customHeight="1">
      <c r="A81" s="11" t="s">
        <v>22</v>
      </c>
      <c r="B81" s="12">
        <f>'Efinal (ktep)'!B81/0.086</f>
        <v>0</v>
      </c>
      <c r="C81" s="12">
        <f>'Efinal (ktep)'!C81/0.086</f>
        <v>0</v>
      </c>
      <c r="D81" s="12">
        <f>'Efinal (ktep)'!D81/0.086</f>
        <v>0</v>
      </c>
      <c r="E81" s="12">
        <f>'Efinal (ktep)'!E81/0.086</f>
        <v>0</v>
      </c>
      <c r="F81" s="12">
        <f>'Efinal (ktep)'!F81/0.086</f>
        <v>0</v>
      </c>
      <c r="G81" s="12">
        <f>'Efinal (ktep)'!G81/0.086</f>
        <v>0</v>
      </c>
    </row>
    <row r="82" spans="1:7" ht="16.5" customHeight="1">
      <c r="A82" s="11" t="s">
        <v>23</v>
      </c>
      <c r="B82" s="14">
        <f>'Efinal (ktep)'!B82/0.086</f>
        <v>2.4079521854285701</v>
      </c>
      <c r="C82" s="14">
        <f>'Efinal (ktep)'!C82/0.086</f>
        <v>2.5141017211428607</v>
      </c>
      <c r="D82" s="14">
        <f>'Efinal (ktep)'!D82/0.086</f>
        <v>2.7294811175714306</v>
      </c>
      <c r="E82" s="14">
        <f>'Efinal (ktep)'!E82/0.086</f>
        <v>2.9994255532857097</v>
      </c>
      <c r="F82" s="14">
        <f>'Efinal (ktep)'!F82/0.086</f>
        <v>3.1254689204285704</v>
      </c>
      <c r="G82" s="14">
        <f>'Efinal (ktep)'!G82/0.086</f>
        <v>3.3641003318571401</v>
      </c>
    </row>
    <row r="83" spans="1:7" ht="16.5" customHeight="1">
      <c r="A83" s="11" t="s">
        <v>24</v>
      </c>
      <c r="B83" s="12">
        <f>'Efinal (ktep)'!B83/0.086</f>
        <v>0</v>
      </c>
      <c r="C83" s="12">
        <f>'Efinal (ktep)'!C83/0.086</f>
        <v>0</v>
      </c>
      <c r="D83" s="12">
        <f>'Efinal (ktep)'!D83/0.086</f>
        <v>0</v>
      </c>
      <c r="E83" s="12">
        <f>'Efinal (ktep)'!E83/0.086</f>
        <v>0</v>
      </c>
      <c r="F83" s="12">
        <f>'Efinal (ktep)'!F83/0.086</f>
        <v>0</v>
      </c>
      <c r="G83" s="12">
        <f>'Efinal (ktep)'!G83/0.086</f>
        <v>0</v>
      </c>
    </row>
    <row r="84" spans="1:7" ht="16.5" customHeight="1">
      <c r="A84" s="11" t="s">
        <v>25</v>
      </c>
      <c r="B84" s="12">
        <f>'Efinal (ktep)'!B84/0.086</f>
        <v>5.7846447872227795</v>
      </c>
      <c r="C84" s="12">
        <f>'Efinal (ktep)'!C84/0.086</f>
        <v>6.275388369572779</v>
      </c>
      <c r="D84" s="12">
        <f>'Efinal (ktep)'!D84/0.086</f>
        <v>6.9714154592579654</v>
      </c>
      <c r="E84" s="12">
        <f>'Efinal (ktep)'!E84/0.086</f>
        <v>7.6252419724616631</v>
      </c>
      <c r="F84" s="12">
        <f>'Efinal (ktep)'!F84/0.086</f>
        <v>8.3158124024616633</v>
      </c>
      <c r="G84" s="12">
        <f>'Efinal (ktep)'!G84/0.086</f>
        <v>9.3694734218320352</v>
      </c>
    </row>
    <row r="85" spans="1:7" ht="16.5" customHeight="1">
      <c r="A85" s="11" t="s">
        <v>26</v>
      </c>
      <c r="B85" s="12">
        <f>'Efinal (ktep)'!B85/0.086</f>
        <v>0</v>
      </c>
      <c r="C85" s="12">
        <f>'Efinal (ktep)'!C85/0.086</f>
        <v>0</v>
      </c>
      <c r="D85" s="12">
        <f>'Efinal (ktep)'!D85/0.086</f>
        <v>0</v>
      </c>
      <c r="E85" s="12">
        <f>'Efinal (ktep)'!E85/0.086</f>
        <v>0</v>
      </c>
      <c r="F85" s="12">
        <f>'Efinal (ktep)'!F85/0.086</f>
        <v>0</v>
      </c>
      <c r="G85" s="12">
        <f>'Efinal (ktep)'!G85/0.086</f>
        <v>0</v>
      </c>
    </row>
    <row r="86" spans="1:7" ht="16.5" customHeight="1">
      <c r="A86" s="11" t="s">
        <v>27</v>
      </c>
      <c r="B86" s="12">
        <f>'Efinal (ktep)'!B86/0.086</f>
        <v>0</v>
      </c>
      <c r="C86" s="12">
        <f>'Efinal (ktep)'!C86/0.086</f>
        <v>0</v>
      </c>
      <c r="D86" s="12">
        <f>'Efinal (ktep)'!D86/0.086</f>
        <v>0</v>
      </c>
      <c r="E86" s="12">
        <f>'Efinal (ktep)'!E86/0.086</f>
        <v>0</v>
      </c>
      <c r="F86" s="12">
        <f>'Efinal (ktep)'!F86/0.086</f>
        <v>0</v>
      </c>
      <c r="G86" s="12">
        <f>'Efinal (ktep)'!G86/0.086</f>
        <v>0</v>
      </c>
    </row>
    <row r="87" spans="1:7" s="8" customFormat="1" ht="26.25" customHeight="1">
      <c r="A87" s="9" t="s">
        <v>28</v>
      </c>
      <c r="B87" s="10">
        <f t="shared" ref="B87:G87" si="13">B88+B95+B98+B103+B107+B110</f>
        <v>3695.6261258519003</v>
      </c>
      <c r="C87" s="10">
        <f t="shared" si="13"/>
        <v>3832.936169373967</v>
      </c>
      <c r="D87" s="10">
        <f t="shared" si="13"/>
        <v>3902.7728748091045</v>
      </c>
      <c r="E87" s="10">
        <f t="shared" si="13"/>
        <v>4074.4493119576123</v>
      </c>
      <c r="F87" s="10">
        <f t="shared" si="13"/>
        <v>3490.135936217981</v>
      </c>
      <c r="G87" s="10">
        <f t="shared" si="13"/>
        <v>3664.7696871715693</v>
      </c>
    </row>
    <row r="88" spans="1:7" ht="20.25" customHeight="1">
      <c r="A88" s="15" t="s">
        <v>29</v>
      </c>
      <c r="B88" s="16">
        <f t="shared" ref="B88:G88" si="14">SUM(B89:B94)</f>
        <v>2666.6785876904828</v>
      </c>
      <c r="C88" s="16">
        <f t="shared" si="14"/>
        <v>2732.4711898436267</v>
      </c>
      <c r="D88" s="16">
        <f t="shared" si="14"/>
        <v>2739.1082006313927</v>
      </c>
      <c r="E88" s="16">
        <f t="shared" si="14"/>
        <v>2844.4460727333626</v>
      </c>
      <c r="F88" s="16">
        <f t="shared" si="14"/>
        <v>2254.4664230404424</v>
      </c>
      <c r="G88" s="16">
        <f t="shared" si="14"/>
        <v>2558.292907234862</v>
      </c>
    </row>
    <row r="89" spans="1:7" ht="16.5" customHeight="1">
      <c r="A89" s="11" t="s">
        <v>30</v>
      </c>
      <c r="B89" s="12">
        <f>'Efinal (ktep)'!B89/0.086</f>
        <v>294.62050252838259</v>
      </c>
      <c r="C89" s="12">
        <f>'Efinal (ktep)'!C89/0.086</f>
        <v>297.03416413268025</v>
      </c>
      <c r="D89" s="12">
        <f>'Efinal (ktep)'!D89/0.086</f>
        <v>305.97393173470704</v>
      </c>
      <c r="E89" s="12">
        <f>'Efinal (ktep)'!E89/0.086</f>
        <v>331.40607033859999</v>
      </c>
      <c r="F89" s="12">
        <f>'Efinal (ktep)'!F89/0.086</f>
        <v>260.88530296381515</v>
      </c>
      <c r="G89" s="12">
        <f>'Efinal (ktep)'!G89/0.086</f>
        <v>308.35223760134767</v>
      </c>
    </row>
    <row r="90" spans="1:7" ht="16.5" customHeight="1">
      <c r="A90" s="11" t="s">
        <v>31</v>
      </c>
      <c r="B90" s="12">
        <f>'Efinal (ktep)'!B90/0.086</f>
        <v>17.827501208472558</v>
      </c>
      <c r="C90" s="12">
        <f>'Efinal (ktep)'!C90/0.086</f>
        <v>18.764491742165234</v>
      </c>
      <c r="D90" s="12">
        <f>'Efinal (ktep)'!D90/0.086</f>
        <v>18.934336090287093</v>
      </c>
      <c r="E90" s="12">
        <f>'Efinal (ktep)'!E90/0.086</f>
        <v>20.885433716294653</v>
      </c>
      <c r="F90" s="12">
        <f>'Efinal (ktep)'!F90/0.086</f>
        <v>17.356964585394188</v>
      </c>
      <c r="G90" s="12">
        <f>'Efinal (ktep)'!G90/0.086</f>
        <v>17.742551774607907</v>
      </c>
    </row>
    <row r="91" spans="1:7" ht="16.5" customHeight="1">
      <c r="A91" s="11" t="s">
        <v>32</v>
      </c>
      <c r="B91" s="12">
        <f>'Efinal (ktep)'!B91/0.086</f>
        <v>2348.9322487188724</v>
      </c>
      <c r="C91" s="12">
        <f>'Efinal (ktep)'!C91/0.086</f>
        <v>2411.1295783987093</v>
      </c>
      <c r="D91" s="12">
        <f>'Efinal (ktep)'!D91/0.086</f>
        <v>2407.5686014823723</v>
      </c>
      <c r="E91" s="12">
        <f>'Efinal (ktep)'!E91/0.086</f>
        <v>2482.8901053689765</v>
      </c>
      <c r="F91" s="12">
        <f>'Efinal (ktep)'!F91/0.086</f>
        <v>1968.1922595759072</v>
      </c>
      <c r="G91" s="12">
        <f>'Efinal (ktep)'!G91/0.086</f>
        <v>2220.0565175758143</v>
      </c>
    </row>
    <row r="92" spans="1:7" ht="16.5" customHeight="1">
      <c r="A92" s="11" t="s">
        <v>33</v>
      </c>
      <c r="B92" s="14">
        <f>'Efinal (ktep)'!B92/0.086</f>
        <v>0.83190697674418612</v>
      </c>
      <c r="C92" s="14">
        <f>'Efinal (ktep)'!C92/0.086</f>
        <v>1.009546511627907</v>
      </c>
      <c r="D92" s="14">
        <f>'Efinal (ktep)'!D92/0.086</f>
        <v>1.6436439534883722</v>
      </c>
      <c r="E92" s="14">
        <f>'Efinal (ktep)'!E92/0.086</f>
        <v>4.2746928139534885</v>
      </c>
      <c r="F92" s="14">
        <f>'Efinal (ktep)'!F92/0.086</f>
        <v>4.0361215813953493</v>
      </c>
      <c r="G92" s="14">
        <f>'Efinal (ktep)'!G92/0.086</f>
        <v>6.9492809302325576</v>
      </c>
    </row>
    <row r="93" spans="1:7" ht="16.5" customHeight="1">
      <c r="A93" s="11" t="s">
        <v>34</v>
      </c>
      <c r="B93" s="12">
        <f>'Efinal (ktep)'!B93/0.086</f>
        <v>4.4653866955110821</v>
      </c>
      <c r="C93" s="12">
        <f>'Efinal (ktep)'!C93/0.086</f>
        <v>4.5323674959437561</v>
      </c>
      <c r="D93" s="12">
        <f>'Efinal (ktep)'!D93/0.086</f>
        <v>4.985604245538128</v>
      </c>
      <c r="E93" s="12">
        <f>'Efinal (ktep)'!E93/0.086</f>
        <v>4.985604245538128</v>
      </c>
      <c r="F93" s="12">
        <f>'Efinal (ktep)'!F93/0.086</f>
        <v>3.9884833964305004</v>
      </c>
      <c r="G93" s="12">
        <f>'Efinal (ktep)'!G93/0.086</f>
        <v>5.1850284153596515</v>
      </c>
    </row>
    <row r="94" spans="1:7" ht="16.5" customHeight="1">
      <c r="A94" s="11" t="s">
        <v>35</v>
      </c>
      <c r="B94" s="12">
        <f>'Efinal (ktep)'!B94/0.086</f>
        <v>1.0415625000000002E-3</v>
      </c>
      <c r="C94" s="12">
        <f>'Efinal (ktep)'!C94/0.086</f>
        <v>1.0415625000000002E-3</v>
      </c>
      <c r="D94" s="12">
        <f>'Efinal (ktep)'!D94/0.086</f>
        <v>2.0831250000000003E-3</v>
      </c>
      <c r="E94" s="12">
        <f>'Efinal (ktep)'!E94/0.086</f>
        <v>4.1662500000000007E-3</v>
      </c>
      <c r="F94" s="12">
        <f>'Efinal (ktep)'!F94/0.086</f>
        <v>7.2909375000000014E-3</v>
      </c>
      <c r="G94" s="12">
        <f>'Efinal (ktep)'!G94/0.086</f>
        <v>7.2909375000000014E-3</v>
      </c>
    </row>
    <row r="95" spans="1:7" ht="20.25" customHeight="1">
      <c r="A95" s="15" t="s">
        <v>36</v>
      </c>
      <c r="B95" s="16">
        <f t="shared" ref="B95:G95" si="15">SUM(B96:B97)</f>
        <v>17.875178955056626</v>
      </c>
      <c r="C95" s="16">
        <f t="shared" si="15"/>
        <v>16.987738513198256</v>
      </c>
      <c r="D95" s="16">
        <f t="shared" si="15"/>
        <v>17.133993683988724</v>
      </c>
      <c r="E95" s="16">
        <f t="shared" si="15"/>
        <v>17.515513068641862</v>
      </c>
      <c r="F95" s="16">
        <f t="shared" si="15"/>
        <v>13.692821439623142</v>
      </c>
      <c r="G95" s="16">
        <f t="shared" si="15"/>
        <v>15.510580805947441</v>
      </c>
    </row>
    <row r="96" spans="1:7" ht="16.5" customHeight="1">
      <c r="A96" s="11" t="s">
        <v>37</v>
      </c>
      <c r="B96" s="12">
        <f>'Efinal (ktep)'!B96/0.086</f>
        <v>17.875178955056626</v>
      </c>
      <c r="C96" s="12">
        <f>'Efinal (ktep)'!C96/0.086</f>
        <v>16.987738513198256</v>
      </c>
      <c r="D96" s="12">
        <f>'Efinal (ktep)'!D96/0.086</f>
        <v>17.133993683988724</v>
      </c>
      <c r="E96" s="12">
        <f>'Efinal (ktep)'!E96/0.086</f>
        <v>17.515513068641862</v>
      </c>
      <c r="F96" s="12">
        <f>'Efinal (ktep)'!F96/0.086</f>
        <v>13.692821439623142</v>
      </c>
      <c r="G96" s="12">
        <f>'Efinal (ktep)'!G96/0.086</f>
        <v>15.510580805947441</v>
      </c>
    </row>
    <row r="97" spans="1:7" ht="16.5" customHeight="1">
      <c r="A97" s="11" t="s">
        <v>35</v>
      </c>
      <c r="B97" s="12">
        <f>'Efinal (ktep)'!B97/0.086</f>
        <v>0</v>
      </c>
      <c r="C97" s="12">
        <f>'Efinal (ktep)'!C97/0.086</f>
        <v>0</v>
      </c>
      <c r="D97" s="12">
        <f>'Efinal (ktep)'!D97/0.086</f>
        <v>0</v>
      </c>
      <c r="E97" s="12">
        <f>'Efinal (ktep)'!E97/0.086</f>
        <v>0</v>
      </c>
      <c r="F97" s="12">
        <f>'Efinal (ktep)'!F97/0.086</f>
        <v>0</v>
      </c>
      <c r="G97" s="12">
        <f>'Efinal (ktep)'!G97/0.086</f>
        <v>0</v>
      </c>
    </row>
    <row r="98" spans="1:7" ht="20.25" customHeight="1">
      <c r="A98" s="15" t="s">
        <v>38</v>
      </c>
      <c r="B98" s="16">
        <f t="shared" ref="B98:G98" si="16">SUM(B99:B102)</f>
        <v>170.27563257680896</v>
      </c>
      <c r="C98" s="16">
        <f t="shared" si="16"/>
        <v>177.53367147679688</v>
      </c>
      <c r="D98" s="16">
        <f t="shared" si="16"/>
        <v>191.58926744387199</v>
      </c>
      <c r="E98" s="16">
        <f t="shared" si="16"/>
        <v>206.17877412953351</v>
      </c>
      <c r="F98" s="16">
        <f t="shared" si="16"/>
        <v>175.52222915255709</v>
      </c>
      <c r="G98" s="16">
        <f t="shared" si="16"/>
        <v>182.01288513817514</v>
      </c>
    </row>
    <row r="99" spans="1:7" ht="16.5" customHeight="1">
      <c r="A99" s="11" t="s">
        <v>39</v>
      </c>
      <c r="B99" s="12">
        <f>'Efinal (ktep)'!B99/0.086</f>
        <v>27.325751187043839</v>
      </c>
      <c r="C99" s="12">
        <f>'Efinal (ktep)'!C99/0.086</f>
        <v>36.960904585486404</v>
      </c>
      <c r="D99" s="12">
        <f>'Efinal (ktep)'!D99/0.086</f>
        <v>31.287458583392908</v>
      </c>
      <c r="E99" s="12">
        <f>'Efinal (ktep)'!E99/0.086</f>
        <v>63.859619057955584</v>
      </c>
      <c r="F99" s="12">
        <f>'Efinal (ktep)'!F99/0.086</f>
        <v>28.731048199802448</v>
      </c>
      <c r="G99" s="12">
        <f>'Efinal (ktep)'!G99/0.086</f>
        <v>44.031115426922796</v>
      </c>
    </row>
    <row r="100" spans="1:7" ht="16.5" customHeight="1">
      <c r="A100" s="11" t="s">
        <v>37</v>
      </c>
      <c r="B100" s="12">
        <f>'Efinal (ktep)'!B100/0.086</f>
        <v>142.94988138976512</v>
      </c>
      <c r="C100" s="12">
        <f>'Efinal (ktep)'!C100/0.086</f>
        <v>140.57276689131047</v>
      </c>
      <c r="D100" s="12">
        <f>'Efinal (ktep)'!D100/0.086</f>
        <v>160.30180886047907</v>
      </c>
      <c r="E100" s="12">
        <f>'Efinal (ktep)'!E100/0.086</f>
        <v>142.31915507157791</v>
      </c>
      <c r="F100" s="12">
        <f>'Efinal (ktep)'!F100/0.086</f>
        <v>146.79118095275464</v>
      </c>
      <c r="G100" s="12">
        <f>'Efinal (ktep)'!G100/0.086</f>
        <v>137.98176971125233</v>
      </c>
    </row>
    <row r="101" spans="1:7" ht="16.5" customHeight="1">
      <c r="A101" s="11" t="s">
        <v>34</v>
      </c>
      <c r="B101" s="12">
        <f>'Efinal (ktep)'!B101/0.086</f>
        <v>0</v>
      </c>
      <c r="C101" s="12">
        <f>'Efinal (ktep)'!C101/0.086</f>
        <v>0</v>
      </c>
      <c r="D101" s="12">
        <f>'Efinal (ktep)'!D101/0.086</f>
        <v>0</v>
      </c>
      <c r="E101" s="12">
        <f>'Efinal (ktep)'!E101/0.086</f>
        <v>0</v>
      </c>
      <c r="F101" s="12">
        <f>'Efinal (ktep)'!F101/0.086</f>
        <v>0</v>
      </c>
      <c r="G101" s="12">
        <f>'Efinal (ktep)'!G101/0.086</f>
        <v>0</v>
      </c>
    </row>
    <row r="102" spans="1:7" ht="16.5" customHeight="1">
      <c r="A102" s="11" t="s">
        <v>35</v>
      </c>
      <c r="B102" s="12">
        <f>'Efinal (ktep)'!B102/0.086</f>
        <v>0</v>
      </c>
      <c r="C102" s="12">
        <f>'Efinal (ktep)'!C102/0.086</f>
        <v>0</v>
      </c>
      <c r="D102" s="12">
        <f>'Efinal (ktep)'!D102/0.086</f>
        <v>0</v>
      </c>
      <c r="E102" s="12">
        <f>'Efinal (ktep)'!E102/0.086</f>
        <v>0</v>
      </c>
      <c r="F102" s="12">
        <f>'Efinal (ktep)'!F102/0.086</f>
        <v>0</v>
      </c>
      <c r="G102" s="12">
        <f>'Efinal (ktep)'!G102/0.086</f>
        <v>0</v>
      </c>
    </row>
    <row r="103" spans="1:7" ht="20.25" customHeight="1">
      <c r="A103" s="15" t="s">
        <v>40</v>
      </c>
      <c r="B103" s="16">
        <f t="shared" ref="B103:G103" si="17">SUM(B104:B106)</f>
        <v>0</v>
      </c>
      <c r="C103" s="16">
        <f t="shared" si="17"/>
        <v>0</v>
      </c>
      <c r="D103" s="16">
        <f t="shared" si="17"/>
        <v>0.4196676436046512</v>
      </c>
      <c r="E103" s="16">
        <f t="shared" si="17"/>
        <v>0.16039970930232561</v>
      </c>
      <c r="F103" s="16">
        <f t="shared" si="17"/>
        <v>1.7950917546511627</v>
      </c>
      <c r="G103" s="16">
        <f t="shared" si="17"/>
        <v>1.9486509488372095</v>
      </c>
    </row>
    <row r="104" spans="1:7" ht="16.5" customHeight="1">
      <c r="A104" s="11" t="s">
        <v>41</v>
      </c>
      <c r="B104" s="14">
        <f>'Efinal (ktep)'!B104/0.086</f>
        <v>0</v>
      </c>
      <c r="C104" s="14">
        <f>'Efinal (ktep)'!C104/0.086</f>
        <v>0</v>
      </c>
      <c r="D104" s="14">
        <f>'Efinal (ktep)'!D104/0.086</f>
        <v>0.1833047877906977</v>
      </c>
      <c r="E104" s="14">
        <f>'Efinal (ktep)'!E104/0.086</f>
        <v>0.16039970930232561</v>
      </c>
      <c r="F104" s="14">
        <f>'Efinal (ktep)'!F104/0.086</f>
        <v>0.18333228488372094</v>
      </c>
      <c r="G104" s="14">
        <f>'Efinal (ktep)'!G104/0.086</f>
        <v>9.7777218604651162E-2</v>
      </c>
    </row>
    <row r="105" spans="1:7" ht="16.5" customHeight="1">
      <c r="A105" s="11" t="s">
        <v>42</v>
      </c>
      <c r="B105" s="12">
        <f>'Efinal (ktep)'!B105/0.086</f>
        <v>0</v>
      </c>
      <c r="C105" s="12">
        <f>'Efinal (ktep)'!C105/0.086</f>
        <v>0</v>
      </c>
      <c r="D105" s="12">
        <f>'Efinal (ktep)'!D105/0.086</f>
        <v>0.2363628558139535</v>
      </c>
      <c r="E105" s="12">
        <f>'Efinal (ktep)'!E105/0.086</f>
        <v>0</v>
      </c>
      <c r="F105" s="12">
        <f>'Efinal (ktep)'!F105/0.086</f>
        <v>1.6117594697674418</v>
      </c>
      <c r="G105" s="12">
        <f>'Efinal (ktep)'!G105/0.086</f>
        <v>1.8508737302325584</v>
      </c>
    </row>
    <row r="106" spans="1:7" ht="16.5" customHeight="1">
      <c r="A106" s="11" t="s">
        <v>35</v>
      </c>
      <c r="B106" s="12">
        <f>'Efinal (ktep)'!B106/0.086</f>
        <v>0</v>
      </c>
      <c r="C106" s="12">
        <f>'Efinal (ktep)'!C106/0.086</f>
        <v>0</v>
      </c>
      <c r="D106" s="12">
        <f>'Efinal (ktep)'!D106/0.086</f>
        <v>0</v>
      </c>
      <c r="E106" s="12">
        <f>'Efinal (ktep)'!E106/0.086</f>
        <v>0</v>
      </c>
      <c r="F106" s="12">
        <f>'Efinal (ktep)'!F106/0.086</f>
        <v>0</v>
      </c>
      <c r="G106" s="12">
        <f>'Efinal (ktep)'!G106/0.086</f>
        <v>0</v>
      </c>
    </row>
    <row r="107" spans="1:7" ht="20.25" customHeight="1">
      <c r="A107" s="15" t="s">
        <v>43</v>
      </c>
      <c r="B107" s="16">
        <f t="shared" ref="B107:G107" si="18">SUM(B108:B109)</f>
        <v>725.51585312168845</v>
      </c>
      <c r="C107" s="16">
        <f t="shared" si="18"/>
        <v>775.44637996526285</v>
      </c>
      <c r="D107" s="16">
        <f t="shared" si="18"/>
        <v>784.72012421908846</v>
      </c>
      <c r="E107" s="16">
        <f t="shared" si="18"/>
        <v>832.33441775954998</v>
      </c>
      <c r="F107" s="16">
        <f t="shared" si="18"/>
        <v>901.19911430954778</v>
      </c>
      <c r="G107" s="16">
        <f t="shared" si="18"/>
        <v>737.4333417294838</v>
      </c>
    </row>
    <row r="108" spans="1:7" ht="16.5" customHeight="1">
      <c r="A108" s="11" t="s">
        <v>37</v>
      </c>
      <c r="B108" s="12">
        <f>'Efinal (ktep)'!B108/0.086</f>
        <v>725.51585312168845</v>
      </c>
      <c r="C108" s="12">
        <f>'Efinal (ktep)'!C108/0.086</f>
        <v>775.44637996526285</v>
      </c>
      <c r="D108" s="12">
        <f>'Efinal (ktep)'!D108/0.086</f>
        <v>784.72012421908846</v>
      </c>
      <c r="E108" s="12">
        <f>'Efinal (ktep)'!E108/0.086</f>
        <v>832.33441775954998</v>
      </c>
      <c r="F108" s="12">
        <f>'Efinal (ktep)'!F108/0.086</f>
        <v>901.19911430954778</v>
      </c>
      <c r="G108" s="12">
        <f>'Efinal (ktep)'!G108/0.086</f>
        <v>737.4333417294838</v>
      </c>
    </row>
    <row r="109" spans="1:7" ht="16.5" customHeight="1">
      <c r="A109" s="11" t="s">
        <v>44</v>
      </c>
      <c r="B109" s="12">
        <f>'Efinal (ktep)'!B109/0.086</f>
        <v>0</v>
      </c>
      <c r="C109" s="12">
        <f>'Efinal (ktep)'!C109/0.086</f>
        <v>0</v>
      </c>
      <c r="D109" s="12">
        <f>'Efinal (ktep)'!D109/0.086</f>
        <v>0</v>
      </c>
      <c r="E109" s="12">
        <f>'Efinal (ktep)'!E109/0.086</f>
        <v>0</v>
      </c>
      <c r="F109" s="12">
        <f>'Efinal (ktep)'!F109/0.086</f>
        <v>0</v>
      </c>
      <c r="G109" s="12">
        <f>'Efinal (ktep)'!G109/0.086</f>
        <v>0</v>
      </c>
    </row>
    <row r="110" spans="1:7" ht="20.25" customHeight="1">
      <c r="A110" s="15" t="s">
        <v>45</v>
      </c>
      <c r="B110" s="16">
        <f>'Efinal (ktep)'!B110/0.086</f>
        <v>115.28087350786349</v>
      </c>
      <c r="C110" s="16">
        <f>'Efinal (ktep)'!C110/0.086</f>
        <v>130.49718957508256</v>
      </c>
      <c r="D110" s="16">
        <f>'Efinal (ktep)'!D110/0.086</f>
        <v>169.80162118715816</v>
      </c>
      <c r="E110" s="16">
        <f>'Efinal (ktep)'!E110/0.086</f>
        <v>173.8141345572221</v>
      </c>
      <c r="F110" s="16">
        <f>'Efinal (ktep)'!F110/0.086</f>
        <v>143.46025652115929</v>
      </c>
      <c r="G110" s="16">
        <f>'Efinal (ktep)'!G110/0.086</f>
        <v>169.57132131426397</v>
      </c>
    </row>
    <row r="111" spans="1:7" ht="27.75" customHeight="1">
      <c r="A111" s="17" t="s">
        <v>46</v>
      </c>
      <c r="B111" s="18">
        <f t="shared" ref="B111:G111" si="19">B60+B61+B68+B76+B87</f>
        <v>15696.93913918107</v>
      </c>
      <c r="C111" s="18">
        <f t="shared" si="19"/>
        <v>16415.139121370212</v>
      </c>
      <c r="D111" s="18">
        <f t="shared" si="19"/>
        <v>16451.54616627239</v>
      </c>
      <c r="E111" s="18">
        <f t="shared" si="19"/>
        <v>16575.292813772561</v>
      </c>
      <c r="F111" s="18">
        <f t="shared" si="19"/>
        <v>15229.616901763302</v>
      </c>
      <c r="G111" s="18">
        <f t="shared" si="19"/>
        <v>15004.39722073188</v>
      </c>
    </row>
    <row r="112" spans="1:7">
      <c r="A112" s="19" t="s">
        <v>47</v>
      </c>
    </row>
    <row r="115" spans="1:7" ht="24.75" customHeight="1">
      <c r="A115" s="2" t="s">
        <v>49</v>
      </c>
    </row>
    <row r="116" spans="1:7" s="5" customFormat="1" ht="21" customHeight="1">
      <c r="A116" s="3"/>
      <c r="B116" s="4">
        <v>2016</v>
      </c>
      <c r="C116" s="4">
        <v>2017</v>
      </c>
      <c r="D116" s="4">
        <v>2018</v>
      </c>
      <c r="E116" s="4">
        <v>2019</v>
      </c>
      <c r="F116" s="4">
        <v>2020</v>
      </c>
      <c r="G116" s="4">
        <v>2021</v>
      </c>
    </row>
    <row r="117" spans="1:7" s="8" customFormat="1" ht="19.5" customHeight="1">
      <c r="A117" s="6" t="s">
        <v>1</v>
      </c>
      <c r="B117" s="7">
        <f>'Efinal (ktep)'!B117/0.086</f>
        <v>1435.599670183884</v>
      </c>
      <c r="C117" s="7">
        <f>'Efinal (ktep)'!C117/0.086</f>
        <v>1539.3472893855353</v>
      </c>
      <c r="D117" s="7">
        <f>'Efinal (ktep)'!D117/0.086</f>
        <v>1182.7867957286746</v>
      </c>
      <c r="E117" s="7">
        <f>'Efinal (ktep)'!E117/0.086</f>
        <v>1383.6634607602907</v>
      </c>
      <c r="F117" s="7">
        <f>'Efinal (ktep)'!F117/0.086</f>
        <v>1430.3402677079769</v>
      </c>
      <c r="G117" s="7">
        <f>'Efinal (ktep)'!G117/0.086</f>
        <v>1711.3160760000003</v>
      </c>
    </row>
    <row r="118" spans="1:7" s="8" customFormat="1" ht="26.25" customHeight="1">
      <c r="A118" s="9" t="s">
        <v>2</v>
      </c>
      <c r="B118" s="10">
        <f t="shared" ref="B118:G118" si="20">SUM(B119:B124)</f>
        <v>705.63618421752449</v>
      </c>
      <c r="C118" s="10">
        <f t="shared" si="20"/>
        <v>698.63811274887667</v>
      </c>
      <c r="D118" s="10">
        <f t="shared" si="20"/>
        <v>630.57629136200592</v>
      </c>
      <c r="E118" s="10">
        <f t="shared" si="20"/>
        <v>619.79296561470585</v>
      </c>
      <c r="F118" s="10">
        <f t="shared" si="20"/>
        <v>542.16627331452673</v>
      </c>
      <c r="G118" s="10">
        <f t="shared" si="20"/>
        <v>129.42579000000001</v>
      </c>
    </row>
    <row r="119" spans="1:7" ht="16.5" customHeight="1">
      <c r="A119" s="11" t="s">
        <v>3</v>
      </c>
      <c r="B119" s="12">
        <f>'Efinal (ktep)'!B119/0.086</f>
        <v>270.58056839153147</v>
      </c>
      <c r="C119" s="12">
        <f>'Efinal (ktep)'!C119/0.086</f>
        <v>264.70993157063486</v>
      </c>
      <c r="D119" s="12">
        <f>'Efinal (ktep)'!D119/0.086</f>
        <v>260.98948718570705</v>
      </c>
      <c r="E119" s="12">
        <f>'Efinal (ktep)'!E119/0.086</f>
        <v>251.47726204364187</v>
      </c>
      <c r="F119" s="12">
        <f>'Efinal (ktep)'!F119/0.086</f>
        <v>205.26458832328373</v>
      </c>
      <c r="G119" s="12">
        <f>'Efinal (ktep)'!G119/0.086</f>
        <v>94.139800000000008</v>
      </c>
    </row>
    <row r="120" spans="1:7" ht="16.5" customHeight="1">
      <c r="A120" s="11" t="s">
        <v>4</v>
      </c>
      <c r="B120" s="12">
        <f>'Efinal (ktep)'!B120/0.086</f>
        <v>435.05561582599307</v>
      </c>
      <c r="C120" s="12">
        <f>'Efinal (ktep)'!C120/0.086</f>
        <v>433.92818117824186</v>
      </c>
      <c r="D120" s="12">
        <f>'Efinal (ktep)'!D120/0.086</f>
        <v>369.58680417629887</v>
      </c>
      <c r="E120" s="12">
        <f>'Efinal (ktep)'!E120/0.086</f>
        <v>368.31570357106398</v>
      </c>
      <c r="F120" s="12">
        <f>'Efinal (ktep)'!F120/0.086</f>
        <v>336.90168499124303</v>
      </c>
      <c r="G120" s="12">
        <f>'Efinal (ktep)'!G120/0.086</f>
        <v>35.285990000000005</v>
      </c>
    </row>
    <row r="121" spans="1:7" ht="16.5" customHeight="1">
      <c r="A121" s="11" t="s">
        <v>5</v>
      </c>
      <c r="B121" s="12">
        <f>'Efinal (ktep)'!B121/0.086</f>
        <v>0</v>
      </c>
      <c r="C121" s="12">
        <f>'Efinal (ktep)'!C121/0.086</f>
        <v>0</v>
      </c>
      <c r="D121" s="12">
        <f>'Efinal (ktep)'!D121/0.086</f>
        <v>0</v>
      </c>
      <c r="E121" s="12">
        <f>'Efinal (ktep)'!E121/0.086</f>
        <v>0</v>
      </c>
      <c r="F121" s="12">
        <f>'Efinal (ktep)'!F121/0.086</f>
        <v>0</v>
      </c>
      <c r="G121" s="12">
        <f>'Efinal (ktep)'!G121/0.086</f>
        <v>0</v>
      </c>
    </row>
    <row r="122" spans="1:7" ht="16.5" customHeight="1">
      <c r="A122" s="13" t="s">
        <v>6</v>
      </c>
      <c r="B122" s="12">
        <f>'Efinal (ktep)'!B122/0.086</f>
        <v>0</v>
      </c>
      <c r="C122" s="12">
        <f>'Efinal (ktep)'!C122/0.086</f>
        <v>0</v>
      </c>
      <c r="D122" s="12">
        <f>'Efinal (ktep)'!D122/0.086</f>
        <v>0</v>
      </c>
      <c r="E122" s="12">
        <f>'Efinal (ktep)'!E122/0.086</f>
        <v>0</v>
      </c>
      <c r="F122" s="12">
        <f>'Efinal (ktep)'!F122/0.086</f>
        <v>0</v>
      </c>
      <c r="G122" s="12">
        <f>'Efinal (ktep)'!G122/0.086</f>
        <v>0</v>
      </c>
    </row>
    <row r="123" spans="1:7" ht="16.5" customHeight="1">
      <c r="A123" s="11" t="s">
        <v>7</v>
      </c>
      <c r="B123" s="12">
        <f>'Efinal (ktep)'!B123/0.086</f>
        <v>0</v>
      </c>
      <c r="C123" s="12">
        <f>'Efinal (ktep)'!C123/0.086</f>
        <v>0</v>
      </c>
      <c r="D123" s="12">
        <f>'Efinal (ktep)'!D123/0.086</f>
        <v>0</v>
      </c>
      <c r="E123" s="12">
        <f>'Efinal (ktep)'!E123/0.086</f>
        <v>0</v>
      </c>
      <c r="F123" s="12">
        <f>'Efinal (ktep)'!F123/0.086</f>
        <v>0</v>
      </c>
      <c r="G123" s="12">
        <f>'Efinal (ktep)'!G123/0.086</f>
        <v>0</v>
      </c>
    </row>
    <row r="124" spans="1:7" ht="16.5" customHeight="1">
      <c r="A124" s="11" t="s">
        <v>8</v>
      </c>
      <c r="B124" s="12">
        <f>'Efinal (ktep)'!B124/0.086</f>
        <v>0</v>
      </c>
      <c r="C124" s="12">
        <f>'Efinal (ktep)'!C124/0.086</f>
        <v>0</v>
      </c>
      <c r="D124" s="12">
        <f>'Efinal (ktep)'!D124/0.086</f>
        <v>0</v>
      </c>
      <c r="E124" s="12">
        <f>'Efinal (ktep)'!E124/0.086</f>
        <v>0</v>
      </c>
      <c r="F124" s="12">
        <f>'Efinal (ktep)'!F124/0.086</f>
        <v>0</v>
      </c>
      <c r="G124" s="12">
        <f>'Efinal (ktep)'!G124/0.086</f>
        <v>0</v>
      </c>
    </row>
    <row r="125" spans="1:7" s="8" customFormat="1" ht="26.25" customHeight="1">
      <c r="A125" s="9" t="s">
        <v>9</v>
      </c>
      <c r="B125" s="10">
        <f t="shared" ref="B125:G125" si="21">SUM(B126:B132)</f>
        <v>1137.1014965873037</v>
      </c>
      <c r="C125" s="10">
        <f t="shared" si="21"/>
        <v>1168.8413220561768</v>
      </c>
      <c r="D125" s="10">
        <f t="shared" si="21"/>
        <v>1292.0541779091861</v>
      </c>
      <c r="E125" s="10">
        <f t="shared" si="21"/>
        <v>1294.6043329672013</v>
      </c>
      <c r="F125" s="10">
        <f t="shared" si="21"/>
        <v>1189.3737757193644</v>
      </c>
      <c r="G125" s="10">
        <f t="shared" si="21"/>
        <v>1113.5740408205061</v>
      </c>
    </row>
    <row r="126" spans="1:7" s="8" customFormat="1" ht="20.25" customHeight="1">
      <c r="A126" s="11" t="s">
        <v>10</v>
      </c>
      <c r="B126" s="12">
        <f>'Efinal (ktep)'!B126/0.086</f>
        <v>333.21479724724537</v>
      </c>
      <c r="C126" s="12">
        <f>'Efinal (ktep)'!C126/0.086</f>
        <v>353.82567768152563</v>
      </c>
      <c r="D126" s="12">
        <f>'Efinal (ktep)'!D126/0.086</f>
        <v>401.47777611488254</v>
      </c>
      <c r="E126" s="12">
        <f>'Efinal (ktep)'!E126/0.086</f>
        <v>412.91788762423607</v>
      </c>
      <c r="F126" s="12">
        <f>'Efinal (ktep)'!F126/0.086</f>
        <v>356.62870157320697</v>
      </c>
      <c r="G126" s="12">
        <f>'Efinal (ktep)'!G126/0.086</f>
        <v>383.57164884376175</v>
      </c>
    </row>
    <row r="127" spans="1:7" ht="16.5" customHeight="1">
      <c r="A127" s="11" t="s">
        <v>11</v>
      </c>
      <c r="B127" s="12">
        <f>'Efinal (ktep)'!B127/0.086</f>
        <v>0</v>
      </c>
      <c r="C127" s="12">
        <f>'Efinal (ktep)'!C127/0.086</f>
        <v>0</v>
      </c>
      <c r="D127" s="12">
        <f>'Efinal (ktep)'!D127/0.086</f>
        <v>0</v>
      </c>
      <c r="E127" s="12">
        <f>'Efinal (ktep)'!E127/0.086</f>
        <v>0</v>
      </c>
      <c r="F127" s="12">
        <f>'Efinal (ktep)'!F127/0.086</f>
        <v>0</v>
      </c>
      <c r="G127" s="12">
        <f>'Efinal (ktep)'!G127/0.086</f>
        <v>0</v>
      </c>
    </row>
    <row r="128" spans="1:7" ht="16.5" customHeight="1">
      <c r="A128" s="11" t="s">
        <v>12</v>
      </c>
      <c r="B128" s="12">
        <f>'Efinal (ktep)'!B128/0.086</f>
        <v>11.627906976744187</v>
      </c>
      <c r="C128" s="12">
        <f>'Efinal (ktep)'!C128/0.086</f>
        <v>9.3023255813953494</v>
      </c>
      <c r="D128" s="12">
        <f>'Efinal (ktep)'!D128/0.086</f>
        <v>8.1395348837209305</v>
      </c>
      <c r="E128" s="12">
        <f>'Efinal (ktep)'!E128/0.086</f>
        <v>9.3023255813953494</v>
      </c>
      <c r="F128" s="12">
        <f>'Efinal (ktep)'!F128/0.086</f>
        <v>1.5161744889852442</v>
      </c>
      <c r="G128" s="12">
        <f>'Efinal (ktep)'!G128/0.086</f>
        <v>6.7316769767442333</v>
      </c>
    </row>
    <row r="129" spans="1:7" ht="16.5" customHeight="1">
      <c r="A129" s="11" t="s">
        <v>13</v>
      </c>
      <c r="B129" s="12">
        <f>'Efinal (ktep)'!B129/0.086</f>
        <v>596.50902165401169</v>
      </c>
      <c r="C129" s="12">
        <f>'Efinal (ktep)'!C129/0.086</f>
        <v>571.40148145604655</v>
      </c>
      <c r="D129" s="12">
        <f>'Efinal (ktep)'!D129/0.086</f>
        <v>646.39657241058262</v>
      </c>
      <c r="E129" s="12">
        <f>'Efinal (ktep)'!E129/0.086</f>
        <v>650.91856008715126</v>
      </c>
      <c r="F129" s="12">
        <f>'Efinal (ktep)'!F129/0.086</f>
        <v>633.2891462137535</v>
      </c>
      <c r="G129" s="12">
        <f>'Efinal (ktep)'!G129/0.086</f>
        <v>516.80877174418606</v>
      </c>
    </row>
    <row r="130" spans="1:7" ht="16.5" customHeight="1">
      <c r="A130" s="11" t="s">
        <v>14</v>
      </c>
      <c r="B130" s="12">
        <f>'Efinal (ktep)'!B130/0.086</f>
        <v>195.74977070930237</v>
      </c>
      <c r="C130" s="12">
        <f>'Efinal (ktep)'!C130/0.086</f>
        <v>234.31183733720931</v>
      </c>
      <c r="D130" s="12">
        <f>'Efinal (ktep)'!D130/0.086</f>
        <v>236.04029450000002</v>
      </c>
      <c r="E130" s="12">
        <f>'Efinal (ktep)'!E130/0.086</f>
        <v>221.46555967441867</v>
      </c>
      <c r="F130" s="12">
        <f>'Efinal (ktep)'!F130/0.086</f>
        <v>195.07919530388375</v>
      </c>
      <c r="G130" s="12">
        <f>'Efinal (ktep)'!G130/0.086</f>
        <v>204.46036186046516</v>
      </c>
    </row>
    <row r="131" spans="1:7" ht="16.5" customHeight="1">
      <c r="A131" s="11" t="s">
        <v>15</v>
      </c>
      <c r="B131" s="12">
        <f>'Efinal (ktep)'!B131/0.086</f>
        <v>0</v>
      </c>
      <c r="C131" s="12">
        <f>'Efinal (ktep)'!C131/0.086</f>
        <v>0</v>
      </c>
      <c r="D131" s="12">
        <f>'Efinal (ktep)'!D131/0.086</f>
        <v>0</v>
      </c>
      <c r="E131" s="12">
        <f>'Efinal (ktep)'!E131/0.086</f>
        <v>0</v>
      </c>
      <c r="F131" s="12">
        <f>'Efinal (ktep)'!F131/0.086</f>
        <v>2.8605581395348838</v>
      </c>
      <c r="G131" s="12">
        <f>'Efinal (ktep)'!G131/0.086</f>
        <v>2.0015813953488371</v>
      </c>
    </row>
    <row r="132" spans="1:7" ht="16.5" customHeight="1">
      <c r="A132" s="11" t="s">
        <v>16</v>
      </c>
      <c r="B132" s="12">
        <f>'Efinal (ktep)'!B132/0.086</f>
        <v>0</v>
      </c>
      <c r="C132" s="12">
        <f>'Efinal (ktep)'!C132/0.086</f>
        <v>0</v>
      </c>
      <c r="D132" s="12">
        <f>'Efinal (ktep)'!D132/0.086</f>
        <v>0</v>
      </c>
      <c r="E132" s="12">
        <f>'Efinal (ktep)'!E132/0.086</f>
        <v>0</v>
      </c>
      <c r="F132" s="12">
        <f>'Efinal (ktep)'!F132/0.086</f>
        <v>0</v>
      </c>
      <c r="G132" s="12">
        <f>'Efinal (ktep)'!G132/0.086</f>
        <v>0</v>
      </c>
    </row>
    <row r="133" spans="1:7" s="8" customFormat="1" ht="26.25" customHeight="1">
      <c r="A133" s="9" t="s">
        <v>17</v>
      </c>
      <c r="B133" s="10">
        <f t="shared" ref="B133:G133" si="22">SUM(B134:B143)</f>
        <v>707.0003273255636</v>
      </c>
      <c r="C133" s="10">
        <f t="shared" si="22"/>
        <v>728.44372009809172</v>
      </c>
      <c r="D133" s="10">
        <f t="shared" si="22"/>
        <v>744.10581416036405</v>
      </c>
      <c r="E133" s="10">
        <f t="shared" si="22"/>
        <v>761.049024845791</v>
      </c>
      <c r="F133" s="10">
        <f t="shared" si="22"/>
        <v>747.75267253882896</v>
      </c>
      <c r="G133" s="10">
        <f t="shared" si="22"/>
        <v>821.12722483172354</v>
      </c>
    </row>
    <row r="134" spans="1:7" ht="16.5" customHeight="1">
      <c r="A134" s="11" t="s">
        <v>18</v>
      </c>
      <c r="B134" s="12">
        <f>'Efinal (ktep)'!B134/0.086</f>
        <v>667.99577468496977</v>
      </c>
      <c r="C134" s="12">
        <f>'Efinal (ktep)'!C134/0.086</f>
        <v>673.29672468496983</v>
      </c>
      <c r="D134" s="12">
        <f>'Efinal (ktep)'!D134/0.086</f>
        <v>684.59330024052565</v>
      </c>
      <c r="E134" s="12">
        <f>'Efinal (ktep)'!E134/0.086</f>
        <v>697.06947246274774</v>
      </c>
      <c r="F134" s="12">
        <f>'Efinal (ktep)'!F134/0.086</f>
        <v>702.86018246274773</v>
      </c>
      <c r="G134" s="12">
        <f>'Efinal (ktep)'!G134/0.086</f>
        <v>763.28221131486862</v>
      </c>
    </row>
    <row r="135" spans="1:7" ht="16.5" customHeight="1">
      <c r="A135" s="11" t="s">
        <v>19</v>
      </c>
      <c r="B135" s="12">
        <f>'Efinal (ktep)'!B135/0.086</f>
        <v>0.52116742484763134</v>
      </c>
      <c r="C135" s="12">
        <f>'Efinal (ktep)'!C135/0.086</f>
        <v>0.52116742484763134</v>
      </c>
      <c r="D135" s="12">
        <f>'Efinal (ktep)'!D135/0.086</f>
        <v>0.52116742484763134</v>
      </c>
      <c r="E135" s="12">
        <f>'Efinal (ktep)'!E135/0.086</f>
        <v>0.52116742484763134</v>
      </c>
      <c r="F135" s="12">
        <f>'Efinal (ktep)'!F135/0.086</f>
        <v>0.52116742484763134</v>
      </c>
      <c r="G135" s="12">
        <f>'Efinal (ktep)'!G135/0.086</f>
        <v>7.9474592853127444</v>
      </c>
    </row>
    <row r="136" spans="1:7" ht="16.5" customHeight="1">
      <c r="A136" s="11" t="s">
        <v>20</v>
      </c>
      <c r="B136" s="12">
        <f>'Efinal (ktep)'!B136/0.086</f>
        <v>17.848523644855351</v>
      </c>
      <c r="C136" s="12">
        <f>'Efinal (ktep)'!C136/0.086</f>
        <v>18.205867406983955</v>
      </c>
      <c r="D136" s="12">
        <f>'Efinal (ktep)'!D136/0.086</f>
        <v>18.287483914248256</v>
      </c>
      <c r="E136" s="12">
        <f>'Efinal (ktep)'!E136/0.086</f>
        <v>18.287483914248256</v>
      </c>
      <c r="F136" s="12">
        <f>'Efinal (ktep)'!F136/0.086</f>
        <v>20.257965551298259</v>
      </c>
      <c r="G136" s="12">
        <f>'Efinal (ktep)'!G136/0.086</f>
        <v>20.524982031902329</v>
      </c>
    </row>
    <row r="137" spans="1:7" ht="16.5" customHeight="1">
      <c r="A137" s="11" t="s">
        <v>21</v>
      </c>
      <c r="B137" s="12">
        <f>'Efinal (ktep)'!B137/0.086</f>
        <v>0</v>
      </c>
      <c r="C137" s="12">
        <f>'Efinal (ktep)'!C137/0.086</f>
        <v>0</v>
      </c>
      <c r="D137" s="12">
        <f>'Efinal (ktep)'!D137/0.086</f>
        <v>0</v>
      </c>
      <c r="E137" s="12">
        <f>'Efinal (ktep)'!E137/0.086</f>
        <v>0</v>
      </c>
      <c r="F137" s="12">
        <f>'Efinal (ktep)'!F137/0.086</f>
        <v>0</v>
      </c>
      <c r="G137" s="12">
        <f>'Efinal (ktep)'!G137/0.086</f>
        <v>0</v>
      </c>
    </row>
    <row r="138" spans="1:7" ht="16.5" customHeight="1">
      <c r="A138" s="11" t="s">
        <v>22</v>
      </c>
      <c r="B138" s="12">
        <f>'Efinal (ktep)'!B138/0.086</f>
        <v>0</v>
      </c>
      <c r="C138" s="12">
        <f>'Efinal (ktep)'!C138/0.086</f>
        <v>0</v>
      </c>
      <c r="D138" s="12">
        <f>'Efinal (ktep)'!D138/0.086</f>
        <v>0</v>
      </c>
      <c r="E138" s="12">
        <f>'Efinal (ktep)'!E138/0.086</f>
        <v>0</v>
      </c>
      <c r="F138" s="12">
        <f>'Efinal (ktep)'!F138/0.086</f>
        <v>0</v>
      </c>
      <c r="G138" s="12">
        <f>'Efinal (ktep)'!G138/0.086</f>
        <v>0</v>
      </c>
    </row>
    <row r="139" spans="1:7" ht="16.5" customHeight="1">
      <c r="A139" s="11" t="s">
        <v>23</v>
      </c>
      <c r="B139" s="14">
        <f>'Efinal (ktep)'!B139/0.086</f>
        <v>2.5189988085714305</v>
      </c>
      <c r="C139" s="14">
        <f>'Efinal (ktep)'!C139/0.086</f>
        <v>3.0340769852040821</v>
      </c>
      <c r="D139" s="14">
        <f>'Efinal (ktep)'!D139/0.086</f>
        <v>3.4586538794897916</v>
      </c>
      <c r="E139" s="14">
        <f>'Efinal (ktep)'!E139/0.086</f>
        <v>4.0464688901020356</v>
      </c>
      <c r="F139" s="14">
        <f>'Efinal (ktep)'!F139/0.086</f>
        <v>4.1747962735714301</v>
      </c>
      <c r="G139" s="14">
        <f>'Efinal (ktep)'!G139/0.086</f>
        <v>4.5548127859795935</v>
      </c>
    </row>
    <row r="140" spans="1:7" ht="16.5" customHeight="1">
      <c r="A140" s="11" t="s">
        <v>24</v>
      </c>
      <c r="B140" s="12">
        <f>'Efinal (ktep)'!B140/0.086</f>
        <v>0</v>
      </c>
      <c r="C140" s="12">
        <f>'Efinal (ktep)'!C140/0.086</f>
        <v>0</v>
      </c>
      <c r="D140" s="12">
        <f>'Efinal (ktep)'!D140/0.086</f>
        <v>0</v>
      </c>
      <c r="E140" s="12">
        <f>'Efinal (ktep)'!E140/0.086</f>
        <v>0</v>
      </c>
      <c r="F140" s="12">
        <f>'Efinal (ktep)'!F140/0.086</f>
        <v>0</v>
      </c>
      <c r="G140" s="12">
        <f>'Efinal (ktep)'!G140/0.086</f>
        <v>0</v>
      </c>
    </row>
    <row r="141" spans="1:7" ht="16.5" customHeight="1">
      <c r="A141" s="11" t="s">
        <v>25</v>
      </c>
      <c r="B141" s="12">
        <f>'Efinal (ktep)'!B141/0.086</f>
        <v>6.0540895023194423</v>
      </c>
      <c r="C141" s="12">
        <f>'Efinal (ktep)'!C141/0.086</f>
        <v>6.4116231260861172</v>
      </c>
      <c r="D141" s="12">
        <f>'Efinal (ktep)'!D141/0.086</f>
        <v>6.7983981812527796</v>
      </c>
      <c r="E141" s="12">
        <f>'Efinal (ktep)'!E141/0.086</f>
        <v>7.5155071538453724</v>
      </c>
      <c r="F141" s="12">
        <f>'Efinal (ktep)'!F141/0.086</f>
        <v>8.1800550063638955</v>
      </c>
      <c r="G141" s="12">
        <f>'Efinal (ktep)'!G141/0.086</f>
        <v>9.2022431336601862</v>
      </c>
    </row>
    <row r="142" spans="1:7" ht="16.5" customHeight="1">
      <c r="A142" s="11" t="s">
        <v>26</v>
      </c>
      <c r="B142" s="12">
        <f>'Efinal (ktep)'!B142/0.086</f>
        <v>0</v>
      </c>
      <c r="C142" s="12">
        <f>'Efinal (ktep)'!C142/0.086</f>
        <v>0</v>
      </c>
      <c r="D142" s="12">
        <f>'Efinal (ktep)'!D142/0.086</f>
        <v>0</v>
      </c>
      <c r="E142" s="12">
        <f>'Efinal (ktep)'!E142/0.086</f>
        <v>0</v>
      </c>
      <c r="F142" s="12">
        <f>'Efinal (ktep)'!F142/0.086</f>
        <v>0</v>
      </c>
      <c r="G142" s="12">
        <f>'Efinal (ktep)'!G142/0.086</f>
        <v>0</v>
      </c>
    </row>
    <row r="143" spans="1:7" ht="16.5" customHeight="1">
      <c r="A143" s="11" t="s">
        <v>27</v>
      </c>
      <c r="B143" s="12">
        <f>'Efinal (ktep)'!B143/0.086</f>
        <v>12.061773260000002</v>
      </c>
      <c r="C143" s="12">
        <f>'Efinal (ktep)'!C143/0.086</f>
        <v>26.974260470000001</v>
      </c>
      <c r="D143" s="12">
        <f>'Efinal (ktep)'!D143/0.086</f>
        <v>30.44681052</v>
      </c>
      <c r="E143" s="12">
        <f>'Efinal (ktep)'!E143/0.086</f>
        <v>33.608925000000006</v>
      </c>
      <c r="F143" s="12">
        <f>'Efinal (ktep)'!F143/0.086</f>
        <v>11.758505820000002</v>
      </c>
      <c r="G143" s="12">
        <f>'Efinal (ktep)'!G143/0.086</f>
        <v>15.61551628</v>
      </c>
    </row>
    <row r="144" spans="1:7" s="8" customFormat="1" ht="26.25" customHeight="1">
      <c r="A144" s="9" t="s">
        <v>28</v>
      </c>
      <c r="B144" s="10">
        <f t="shared" ref="B144:G144" si="23">B145+B152+B155+B160+B164+B167</f>
        <v>2670.4566498704662</v>
      </c>
      <c r="C144" s="10">
        <f t="shared" si="23"/>
        <v>2725.8291751864149</v>
      </c>
      <c r="D144" s="10">
        <f t="shared" si="23"/>
        <v>2911.6867700039593</v>
      </c>
      <c r="E144" s="10">
        <f t="shared" si="23"/>
        <v>2893.4141241958823</v>
      </c>
      <c r="F144" s="10">
        <f t="shared" si="23"/>
        <v>2387.8831888016016</v>
      </c>
      <c r="G144" s="10">
        <f t="shared" si="23"/>
        <v>2721.5905470812304</v>
      </c>
    </row>
    <row r="145" spans="1:7" ht="20.25" customHeight="1">
      <c r="A145" s="15" t="s">
        <v>29</v>
      </c>
      <c r="B145" s="16">
        <f t="shared" ref="B145:G145" si="24">SUM(B146:B151)</f>
        <v>2184.7450957334036</v>
      </c>
      <c r="C145" s="16">
        <f t="shared" si="24"/>
        <v>2216.5562320445579</v>
      </c>
      <c r="D145" s="16">
        <f t="shared" si="24"/>
        <v>2323.2631800460476</v>
      </c>
      <c r="E145" s="16">
        <f t="shared" si="24"/>
        <v>2347.2730764890057</v>
      </c>
      <c r="F145" s="16">
        <f t="shared" si="24"/>
        <v>1865.1999145139969</v>
      </c>
      <c r="G145" s="16">
        <f t="shared" si="24"/>
        <v>2084.1629814607413</v>
      </c>
    </row>
    <row r="146" spans="1:7" ht="16.5" customHeight="1">
      <c r="A146" s="11" t="s">
        <v>30</v>
      </c>
      <c r="B146" s="12">
        <f>'Efinal (ktep)'!B146/0.086</f>
        <v>295.40188299567558</v>
      </c>
      <c r="C146" s="12">
        <f>'Efinal (ktep)'!C146/0.086</f>
        <v>297.11164814904652</v>
      </c>
      <c r="D146" s="12">
        <f>'Efinal (ktep)'!D146/0.086</f>
        <v>307.23545385406396</v>
      </c>
      <c r="E146" s="12">
        <f>'Efinal (ktep)'!E146/0.086</f>
        <v>324.80809768197912</v>
      </c>
      <c r="F146" s="12">
        <f>'Efinal (ktep)'!F146/0.086</f>
        <v>255.33651291729768</v>
      </c>
      <c r="G146" s="12">
        <f>'Efinal (ktep)'!G146/0.086</f>
        <v>302.97961096248838</v>
      </c>
    </row>
    <row r="147" spans="1:7" ht="16.5" customHeight="1">
      <c r="A147" s="11" t="s">
        <v>31</v>
      </c>
      <c r="B147" s="12">
        <f>'Efinal (ktep)'!B147/0.086</f>
        <v>27.098247680062208</v>
      </c>
      <c r="C147" s="12">
        <f>'Efinal (ktep)'!C147/0.086</f>
        <v>28.352191540083609</v>
      </c>
      <c r="D147" s="12">
        <f>'Efinal (ktep)'!D147/0.086</f>
        <v>28.839189742372788</v>
      </c>
      <c r="E147" s="12">
        <f>'Efinal (ktep)'!E147/0.086</f>
        <v>31.639640489205817</v>
      </c>
      <c r="F147" s="12">
        <f>'Efinal (ktep)'!F147/0.086</f>
        <v>26.751337798186746</v>
      </c>
      <c r="G147" s="12">
        <f>'Efinal (ktep)'!G147/0.086</f>
        <v>28.790168194747093</v>
      </c>
    </row>
    <row r="148" spans="1:7" ht="16.5" customHeight="1">
      <c r="A148" s="11" t="s">
        <v>32</v>
      </c>
      <c r="B148" s="12">
        <f>'Efinal (ktep)'!B148/0.086</f>
        <v>1856.0836112747791</v>
      </c>
      <c r="C148" s="12">
        <f>'Efinal (ktep)'!C148/0.086</f>
        <v>1884.9863726653373</v>
      </c>
      <c r="D148" s="12">
        <f>'Efinal (ktep)'!D148/0.086</f>
        <v>1980.4456976151628</v>
      </c>
      <c r="E148" s="12">
        <f>'Efinal (ktep)'!E148/0.086</f>
        <v>1981.8651352796514</v>
      </c>
      <c r="F148" s="12">
        <f>'Efinal (ktep)'!F148/0.086</f>
        <v>1576.0336670816396</v>
      </c>
      <c r="G148" s="12">
        <f>'Efinal (ktep)'!G148/0.086</f>
        <v>1741.6197555586048</v>
      </c>
    </row>
    <row r="149" spans="1:7" ht="16.5" customHeight="1">
      <c r="A149" s="11" t="s">
        <v>33</v>
      </c>
      <c r="B149" s="14">
        <f>'Efinal (ktep)'!B149/0.086</f>
        <v>1.2593796395348837</v>
      </c>
      <c r="C149" s="14">
        <f>'Efinal (ktep)'!C149/0.086</f>
        <v>1.1550362209302327</v>
      </c>
      <c r="D149" s="14">
        <f>'Efinal (ktep)'!D149/0.086</f>
        <v>1.7413143837209304</v>
      </c>
      <c r="E149" s="14">
        <f>'Efinal (ktep)'!E149/0.086</f>
        <v>3.9315982558139542</v>
      </c>
      <c r="F149" s="14">
        <f>'Efinal (ktep)'!F149/0.086</f>
        <v>3.0515549534883721</v>
      </c>
      <c r="G149" s="14">
        <f>'Efinal (ktep)'!G149/0.086</f>
        <v>5.1387846511627906</v>
      </c>
    </row>
    <row r="150" spans="1:7" ht="16.5" customHeight="1">
      <c r="A150" s="11" t="s">
        <v>34</v>
      </c>
      <c r="B150" s="12">
        <f>'Efinal (ktep)'!B150/0.086</f>
        <v>4.9009325808517215</v>
      </c>
      <c r="C150" s="12">
        <f>'Efinal (ktep)'!C150/0.086</f>
        <v>4.949941906660233</v>
      </c>
      <c r="D150" s="12">
        <f>'Efinal (ktep)'!D150/0.086</f>
        <v>4.9994413257268375</v>
      </c>
      <c r="E150" s="12">
        <f>'Efinal (ktep)'!E150/0.086</f>
        <v>5.024438532355477</v>
      </c>
      <c r="F150" s="12">
        <f>'Efinal (ktep)'!F150/0.086</f>
        <v>4.0195508258843837</v>
      </c>
      <c r="G150" s="12">
        <f>'Efinal (ktep)'!G150/0.086</f>
        <v>5.6273711562381283</v>
      </c>
    </row>
    <row r="151" spans="1:7" ht="16.5" customHeight="1">
      <c r="A151" s="11" t="s">
        <v>35</v>
      </c>
      <c r="B151" s="12">
        <f>'Efinal (ktep)'!B151/0.086</f>
        <v>1.0415625000000002E-3</v>
      </c>
      <c r="C151" s="12">
        <f>'Efinal (ktep)'!C151/0.086</f>
        <v>1.0415625000000002E-3</v>
      </c>
      <c r="D151" s="12">
        <f>'Efinal (ktep)'!D151/0.086</f>
        <v>2.0831250000000003E-3</v>
      </c>
      <c r="E151" s="12">
        <f>'Efinal (ktep)'!E151/0.086</f>
        <v>4.1662500000000007E-3</v>
      </c>
      <c r="F151" s="12">
        <f>'Efinal (ktep)'!F151/0.086</f>
        <v>7.2909375000000014E-3</v>
      </c>
      <c r="G151" s="12">
        <f>'Efinal (ktep)'!G151/0.086</f>
        <v>7.2909375000000014E-3</v>
      </c>
    </row>
    <row r="152" spans="1:7" ht="20.25" customHeight="1">
      <c r="A152" s="15" t="s">
        <v>36</v>
      </c>
      <c r="B152" s="16">
        <f t="shared" ref="B152:G152" si="25">SUM(B153:B154)</f>
        <v>17.875178955056626</v>
      </c>
      <c r="C152" s="16">
        <f t="shared" si="25"/>
        <v>16.987738513198256</v>
      </c>
      <c r="D152" s="16">
        <f t="shared" si="25"/>
        <v>17.133993683988724</v>
      </c>
      <c r="E152" s="16">
        <f t="shared" si="25"/>
        <v>17.515513068641862</v>
      </c>
      <c r="F152" s="16">
        <f t="shared" si="25"/>
        <v>13.692821439623142</v>
      </c>
      <c r="G152" s="16">
        <f t="shared" si="25"/>
        <v>15.510580805947441</v>
      </c>
    </row>
    <row r="153" spans="1:7" ht="16.5" customHeight="1">
      <c r="A153" s="11" t="s">
        <v>37</v>
      </c>
      <c r="B153" s="12">
        <f>'Efinal (ktep)'!B153/0.086</f>
        <v>17.875178955056626</v>
      </c>
      <c r="C153" s="12">
        <f>'Efinal (ktep)'!C153/0.086</f>
        <v>16.987738513198256</v>
      </c>
      <c r="D153" s="12">
        <f>'Efinal (ktep)'!D153/0.086</f>
        <v>17.133993683988724</v>
      </c>
      <c r="E153" s="12">
        <f>'Efinal (ktep)'!E153/0.086</f>
        <v>17.515513068641862</v>
      </c>
      <c r="F153" s="12">
        <f>'Efinal (ktep)'!F153/0.086</f>
        <v>13.692821439623142</v>
      </c>
      <c r="G153" s="12">
        <f>'Efinal (ktep)'!G153/0.086</f>
        <v>15.510580805947441</v>
      </c>
    </row>
    <row r="154" spans="1:7" ht="16.5" customHeight="1">
      <c r="A154" s="11" t="s">
        <v>35</v>
      </c>
      <c r="B154" s="12">
        <f>'Efinal (ktep)'!B154/0.086</f>
        <v>0</v>
      </c>
      <c r="C154" s="12">
        <f>'Efinal (ktep)'!C154/0.086</f>
        <v>0</v>
      </c>
      <c r="D154" s="12">
        <f>'Efinal (ktep)'!D154/0.086</f>
        <v>0</v>
      </c>
      <c r="E154" s="12">
        <f>'Efinal (ktep)'!E154/0.086</f>
        <v>0</v>
      </c>
      <c r="F154" s="12">
        <f>'Efinal (ktep)'!F154/0.086</f>
        <v>0</v>
      </c>
      <c r="G154" s="12">
        <f>'Efinal (ktep)'!G154/0.086</f>
        <v>0</v>
      </c>
    </row>
    <row r="155" spans="1:7" ht="20.25" customHeight="1">
      <c r="A155" s="15" t="s">
        <v>38</v>
      </c>
      <c r="B155" s="16">
        <f t="shared" ref="B155:G155" si="26">SUM(B156:B159)</f>
        <v>0</v>
      </c>
      <c r="C155" s="16">
        <f t="shared" si="26"/>
        <v>0</v>
      </c>
      <c r="D155" s="16">
        <f t="shared" si="26"/>
        <v>0</v>
      </c>
      <c r="E155" s="16">
        <f t="shared" si="26"/>
        <v>0</v>
      </c>
      <c r="F155" s="16">
        <f t="shared" si="26"/>
        <v>0</v>
      </c>
      <c r="G155" s="16">
        <f t="shared" si="26"/>
        <v>0</v>
      </c>
    </row>
    <row r="156" spans="1:7" ht="16.5" customHeight="1">
      <c r="A156" s="11" t="s">
        <v>39</v>
      </c>
      <c r="B156" s="12">
        <f>'Efinal (ktep)'!B156/0.086</f>
        <v>0</v>
      </c>
      <c r="C156" s="12">
        <f>'Efinal (ktep)'!C156/0.086</f>
        <v>0</v>
      </c>
      <c r="D156" s="12">
        <f>'Efinal (ktep)'!D156/0.086</f>
        <v>0</v>
      </c>
      <c r="E156" s="12">
        <f>'Efinal (ktep)'!E156/0.086</f>
        <v>0</v>
      </c>
      <c r="F156" s="12">
        <f>'Efinal (ktep)'!F156/0.086</f>
        <v>0</v>
      </c>
      <c r="G156" s="12">
        <f>'Efinal (ktep)'!G156/0.086</f>
        <v>0</v>
      </c>
    </row>
    <row r="157" spans="1:7" ht="16.5" customHeight="1">
      <c r="A157" s="11" t="s">
        <v>37</v>
      </c>
      <c r="B157" s="12">
        <f>'Efinal (ktep)'!B157/0.086</f>
        <v>0</v>
      </c>
      <c r="C157" s="12">
        <f>'Efinal (ktep)'!C157/0.086</f>
        <v>0</v>
      </c>
      <c r="D157" s="12">
        <f>'Efinal (ktep)'!D157/0.086</f>
        <v>0</v>
      </c>
      <c r="E157" s="12">
        <f>'Efinal (ktep)'!E157/0.086</f>
        <v>0</v>
      </c>
      <c r="F157" s="12">
        <f>'Efinal (ktep)'!F157/0.086</f>
        <v>0</v>
      </c>
      <c r="G157" s="12">
        <f>'Efinal (ktep)'!G157/0.086</f>
        <v>0</v>
      </c>
    </row>
    <row r="158" spans="1:7" ht="16.5" customHeight="1">
      <c r="A158" s="11" t="s">
        <v>34</v>
      </c>
      <c r="B158" s="12">
        <f>'Efinal (ktep)'!B158/0.086</f>
        <v>0</v>
      </c>
      <c r="C158" s="12">
        <f>'Efinal (ktep)'!C158/0.086</f>
        <v>0</v>
      </c>
      <c r="D158" s="12">
        <f>'Efinal (ktep)'!D158/0.086</f>
        <v>0</v>
      </c>
      <c r="E158" s="12">
        <f>'Efinal (ktep)'!E158/0.086</f>
        <v>0</v>
      </c>
      <c r="F158" s="12">
        <f>'Efinal (ktep)'!F158/0.086</f>
        <v>0</v>
      </c>
      <c r="G158" s="12">
        <f>'Efinal (ktep)'!G158/0.086</f>
        <v>0</v>
      </c>
    </row>
    <row r="159" spans="1:7" ht="16.5" customHeight="1">
      <c r="A159" s="11" t="s">
        <v>35</v>
      </c>
      <c r="B159" s="12">
        <f>'Efinal (ktep)'!B159/0.086</f>
        <v>0</v>
      </c>
      <c r="C159" s="12">
        <f>'Efinal (ktep)'!C159/0.086</f>
        <v>0</v>
      </c>
      <c r="D159" s="12">
        <f>'Efinal (ktep)'!D159/0.086</f>
        <v>0</v>
      </c>
      <c r="E159" s="12">
        <f>'Efinal (ktep)'!E159/0.086</f>
        <v>0</v>
      </c>
      <c r="F159" s="12">
        <f>'Efinal (ktep)'!F159/0.086</f>
        <v>0</v>
      </c>
      <c r="G159" s="12">
        <f>'Efinal (ktep)'!G159/0.086</f>
        <v>0</v>
      </c>
    </row>
    <row r="160" spans="1:7" ht="20.25" customHeight="1">
      <c r="A160" s="15" t="s">
        <v>40</v>
      </c>
      <c r="B160" s="16">
        <f t="shared" ref="B160:G160" si="27">SUM(B161:B163)</f>
        <v>0</v>
      </c>
      <c r="C160" s="16">
        <f t="shared" si="27"/>
        <v>0</v>
      </c>
      <c r="D160" s="16">
        <f t="shared" si="27"/>
        <v>0.42978278139534881</v>
      </c>
      <c r="E160" s="16">
        <f t="shared" si="27"/>
        <v>0.81053706046511642</v>
      </c>
      <c r="F160" s="16">
        <f t="shared" si="27"/>
        <v>4.738492018604652</v>
      </c>
      <c r="G160" s="16">
        <f t="shared" si="27"/>
        <v>2.9817488093023257</v>
      </c>
    </row>
    <row r="161" spans="1:7" ht="16.5" customHeight="1">
      <c r="A161" s="11" t="s">
        <v>41</v>
      </c>
      <c r="B161" s="14">
        <f>'Efinal (ktep)'!B161/0.086</f>
        <v>0</v>
      </c>
      <c r="C161" s="14">
        <f>'Efinal (ktep)'!C161/0.086</f>
        <v>0</v>
      </c>
      <c r="D161" s="14">
        <f>'Efinal (ktep)'!D161/0.086</f>
        <v>0</v>
      </c>
      <c r="E161" s="14">
        <f>'Efinal (ktep)'!E161/0.086</f>
        <v>0</v>
      </c>
      <c r="F161" s="14">
        <f>'Efinal (ktep)'!F161/0.086</f>
        <v>0</v>
      </c>
      <c r="G161" s="14">
        <f>'Efinal (ktep)'!G161/0.086</f>
        <v>0</v>
      </c>
    </row>
    <row r="162" spans="1:7" ht="16.5" customHeight="1">
      <c r="A162" s="11" t="s">
        <v>42</v>
      </c>
      <c r="B162" s="12">
        <f>'Efinal (ktep)'!B162/0.086</f>
        <v>0</v>
      </c>
      <c r="C162" s="12">
        <f>'Efinal (ktep)'!C162/0.086</f>
        <v>0</v>
      </c>
      <c r="D162" s="12">
        <f>'Efinal (ktep)'!D162/0.086</f>
        <v>0.42978278139534881</v>
      </c>
      <c r="E162" s="12">
        <f>'Efinal (ktep)'!E162/0.086</f>
        <v>0.81053706046511642</v>
      </c>
      <c r="F162" s="12">
        <f>'Efinal (ktep)'!F162/0.086</f>
        <v>4.738492018604652</v>
      </c>
      <c r="G162" s="12">
        <f>'Efinal (ktep)'!G162/0.086</f>
        <v>2.9817488093023257</v>
      </c>
    </row>
    <row r="163" spans="1:7" ht="16.5" customHeight="1">
      <c r="A163" s="11" t="s">
        <v>35</v>
      </c>
      <c r="B163" s="12">
        <f>'Efinal (ktep)'!B163/0.086</f>
        <v>0</v>
      </c>
      <c r="C163" s="12">
        <f>'Efinal (ktep)'!C163/0.086</f>
        <v>0</v>
      </c>
      <c r="D163" s="12">
        <f>'Efinal (ktep)'!D163/0.086</f>
        <v>0</v>
      </c>
      <c r="E163" s="12">
        <f>'Efinal (ktep)'!E163/0.086</f>
        <v>0</v>
      </c>
      <c r="F163" s="12">
        <f>'Efinal (ktep)'!F163/0.086</f>
        <v>0</v>
      </c>
      <c r="G163" s="12">
        <f>'Efinal (ktep)'!G163/0.086</f>
        <v>0</v>
      </c>
    </row>
    <row r="164" spans="1:7" ht="20.25" customHeight="1">
      <c r="A164" s="15" t="s">
        <v>43</v>
      </c>
      <c r="B164" s="16">
        <f t="shared" ref="B164:G164" si="28">SUM(B165:B166)</f>
        <v>371.84153638025469</v>
      </c>
      <c r="C164" s="16">
        <f t="shared" si="28"/>
        <v>382.02160490525705</v>
      </c>
      <c r="D164" s="16">
        <f t="shared" si="28"/>
        <v>421.8139717245744</v>
      </c>
      <c r="E164" s="16">
        <f t="shared" si="28"/>
        <v>376.33001775177098</v>
      </c>
      <c r="F164" s="16">
        <f t="shared" si="28"/>
        <v>375.72563986528843</v>
      </c>
      <c r="G164" s="16">
        <f t="shared" si="28"/>
        <v>483.90151047312213</v>
      </c>
    </row>
    <row r="165" spans="1:7" ht="16.5" customHeight="1">
      <c r="A165" s="11" t="s">
        <v>37</v>
      </c>
      <c r="B165" s="12">
        <f>'Efinal (ktep)'!B165/0.086</f>
        <v>371.84153638025469</v>
      </c>
      <c r="C165" s="12">
        <f>'Efinal (ktep)'!C165/0.086</f>
        <v>382.02160490525705</v>
      </c>
      <c r="D165" s="12">
        <f>'Efinal (ktep)'!D165/0.086</f>
        <v>421.8139717245744</v>
      </c>
      <c r="E165" s="12">
        <f>'Efinal (ktep)'!E165/0.086</f>
        <v>376.33001775177098</v>
      </c>
      <c r="F165" s="12">
        <f>'Efinal (ktep)'!F165/0.086</f>
        <v>375.72563986528843</v>
      </c>
      <c r="G165" s="12">
        <f>'Efinal (ktep)'!G165/0.086</f>
        <v>483.90151047312213</v>
      </c>
    </row>
    <row r="166" spans="1:7" ht="16.5" customHeight="1">
      <c r="A166" s="11" t="s">
        <v>44</v>
      </c>
      <c r="B166" s="12">
        <f>'Efinal (ktep)'!B166/0.086</f>
        <v>0</v>
      </c>
      <c r="C166" s="12">
        <f>'Efinal (ktep)'!C166/0.086</f>
        <v>0</v>
      </c>
      <c r="D166" s="12">
        <f>'Efinal (ktep)'!D166/0.086</f>
        <v>0</v>
      </c>
      <c r="E166" s="12">
        <f>'Efinal (ktep)'!E166/0.086</f>
        <v>0</v>
      </c>
      <c r="F166" s="12">
        <f>'Efinal (ktep)'!F166/0.086</f>
        <v>0</v>
      </c>
      <c r="G166" s="12">
        <f>'Efinal (ktep)'!G166/0.086</f>
        <v>0</v>
      </c>
    </row>
    <row r="167" spans="1:7" ht="20.25" customHeight="1">
      <c r="A167" s="15" t="s">
        <v>45</v>
      </c>
      <c r="B167" s="16">
        <f>'Efinal (ktep)'!B167/0.086</f>
        <v>95.994838801751527</v>
      </c>
      <c r="C167" s="16">
        <f>'Efinal (ktep)'!C167/0.086</f>
        <v>110.26359972340197</v>
      </c>
      <c r="D167" s="16">
        <f>'Efinal (ktep)'!D167/0.086</f>
        <v>149.0458417679535</v>
      </c>
      <c r="E167" s="16">
        <f>'Efinal (ktep)'!E167/0.086</f>
        <v>151.48497982599886</v>
      </c>
      <c r="F167" s="16">
        <f>'Efinal (ktep)'!F167/0.086</f>
        <v>128.5263209640884</v>
      </c>
      <c r="G167" s="16">
        <f>'Efinal (ktep)'!G167/0.086</f>
        <v>135.03372553211744</v>
      </c>
    </row>
    <row r="168" spans="1:7" ht="27.75" customHeight="1">
      <c r="A168" s="17" t="s">
        <v>46</v>
      </c>
      <c r="B168" s="18">
        <f t="shared" ref="B168:G168" si="29">B117+B118+B125+B133+B144</f>
        <v>6655.794328184742</v>
      </c>
      <c r="C168" s="18">
        <f t="shared" si="29"/>
        <v>6861.0996194750951</v>
      </c>
      <c r="D168" s="18">
        <f t="shared" si="29"/>
        <v>6761.20984916419</v>
      </c>
      <c r="E168" s="18">
        <f t="shared" si="29"/>
        <v>6952.5239083838715</v>
      </c>
      <c r="F168" s="18">
        <f t="shared" si="29"/>
        <v>6297.5161780822982</v>
      </c>
      <c r="G168" s="18">
        <f t="shared" si="29"/>
        <v>6497.03367873346</v>
      </c>
    </row>
    <row r="169" spans="1:7">
      <c r="A169" s="19" t="s">
        <v>47</v>
      </c>
    </row>
    <row r="170" spans="1:7">
      <c r="A170" s="20"/>
      <c r="B170" s="21"/>
      <c r="C170" s="21"/>
      <c r="D170" s="21"/>
      <c r="E170" s="21"/>
      <c r="F170" s="21"/>
      <c r="G170" s="21"/>
    </row>
    <row r="171" spans="1:7">
      <c r="A171" s="20"/>
    </row>
    <row r="172" spans="1:7" ht="24.75" customHeight="1">
      <c r="A172" s="2" t="s">
        <v>50</v>
      </c>
    </row>
    <row r="173" spans="1:7" s="5" customFormat="1" ht="21" customHeight="1">
      <c r="A173" s="3"/>
      <c r="B173" s="4">
        <v>2016</v>
      </c>
      <c r="C173" s="4">
        <v>2017</v>
      </c>
      <c r="D173" s="4">
        <v>2018</v>
      </c>
      <c r="E173" s="4">
        <v>2019</v>
      </c>
      <c r="F173" s="4">
        <v>2020</v>
      </c>
      <c r="G173" s="4">
        <v>2021</v>
      </c>
    </row>
    <row r="174" spans="1:7" s="8" customFormat="1" ht="19.5" customHeight="1">
      <c r="A174" s="6" t="s">
        <v>1</v>
      </c>
      <c r="B174" s="7">
        <f>'Efinal (ktep)'!B174/0.086</f>
        <v>3836.3430652732095</v>
      </c>
      <c r="C174" s="7">
        <f>'Efinal (ktep)'!C174/0.086</f>
        <v>3927.3434056906744</v>
      </c>
      <c r="D174" s="7">
        <f>'Efinal (ktep)'!D174/0.086</f>
        <v>3792.6463731074191</v>
      </c>
      <c r="E174" s="7">
        <f>'Efinal (ktep)'!E174/0.086</f>
        <v>3505.1572684345706</v>
      </c>
      <c r="F174" s="7">
        <f>'Efinal (ktep)'!F174/0.086</f>
        <v>3736.1158926254193</v>
      </c>
      <c r="G174" s="7">
        <f>'Efinal (ktep)'!G174/0.086</f>
        <v>3852.7766955700004</v>
      </c>
    </row>
    <row r="175" spans="1:7" s="8" customFormat="1" ht="26.25" customHeight="1">
      <c r="A175" s="9" t="s">
        <v>2</v>
      </c>
      <c r="B175" s="10">
        <f t="shared" ref="B175:G175" si="30">SUM(B176:B181)</f>
        <v>2092.1617325213847</v>
      </c>
      <c r="C175" s="10">
        <f t="shared" si="30"/>
        <v>1870.4678935984234</v>
      </c>
      <c r="D175" s="10">
        <f t="shared" si="30"/>
        <v>1793.4204131461224</v>
      </c>
      <c r="E175" s="10">
        <f t="shared" si="30"/>
        <v>1575.3948924669512</v>
      </c>
      <c r="F175" s="10">
        <f t="shared" si="30"/>
        <v>1386.8009571617315</v>
      </c>
      <c r="G175" s="10">
        <f t="shared" si="30"/>
        <v>1015.1368716574156</v>
      </c>
    </row>
    <row r="176" spans="1:7" ht="16.5" customHeight="1">
      <c r="A176" s="11" t="s">
        <v>3</v>
      </c>
      <c r="B176" s="12">
        <f>'Efinal (ktep)'!B176/0.086</f>
        <v>270.58056839153147</v>
      </c>
      <c r="C176" s="12">
        <f>'Efinal (ktep)'!C176/0.086</f>
        <v>264.70993157063486</v>
      </c>
      <c r="D176" s="12">
        <f>'Efinal (ktep)'!D176/0.086</f>
        <v>260.98948718570705</v>
      </c>
      <c r="E176" s="12">
        <f>'Efinal (ktep)'!E176/0.086</f>
        <v>251.47726204364187</v>
      </c>
      <c r="F176" s="12">
        <f>'Efinal (ktep)'!F176/0.086</f>
        <v>205.26458832328373</v>
      </c>
      <c r="G176" s="12">
        <f>'Efinal (ktep)'!G176/0.086</f>
        <v>51.397653536159545</v>
      </c>
    </row>
    <row r="177" spans="1:7" ht="16.5" customHeight="1">
      <c r="A177" s="11" t="s">
        <v>4</v>
      </c>
      <c r="B177" s="12">
        <f>'Efinal (ktep)'!B177/0.086</f>
        <v>435.05561582599307</v>
      </c>
      <c r="C177" s="12">
        <f>'Efinal (ktep)'!C177/0.086</f>
        <v>433.92818117824186</v>
      </c>
      <c r="D177" s="12">
        <f>'Efinal (ktep)'!D177/0.086</f>
        <v>369.58680417629887</v>
      </c>
      <c r="E177" s="12">
        <f>'Efinal (ktep)'!E177/0.086</f>
        <v>368.31570357106398</v>
      </c>
      <c r="F177" s="12">
        <f>'Efinal (ktep)'!F177/0.086</f>
        <v>336.90168499124303</v>
      </c>
      <c r="G177" s="12">
        <f>'Efinal (ktep)'!G177/0.086</f>
        <v>5.3871500000000001</v>
      </c>
    </row>
    <row r="178" spans="1:7" ht="16.5" customHeight="1">
      <c r="A178" s="11" t="s">
        <v>5</v>
      </c>
      <c r="B178" s="12">
        <f>'Efinal (ktep)'!B178/0.086</f>
        <v>0</v>
      </c>
      <c r="C178" s="12">
        <f>'Efinal (ktep)'!C178/0.086</f>
        <v>0</v>
      </c>
      <c r="D178" s="12">
        <f>'Efinal (ktep)'!D178/0.086</f>
        <v>0</v>
      </c>
      <c r="E178" s="12">
        <f>'Efinal (ktep)'!E178/0.086</f>
        <v>0</v>
      </c>
      <c r="F178" s="12">
        <f>'Efinal (ktep)'!F178/0.086</f>
        <v>0</v>
      </c>
      <c r="G178" s="12">
        <f>'Efinal (ktep)'!G178/0.086</f>
        <v>0</v>
      </c>
    </row>
    <row r="179" spans="1:7" ht="16.5" customHeight="1">
      <c r="A179" s="13" t="s">
        <v>6</v>
      </c>
      <c r="B179" s="12">
        <f>'Efinal (ktep)'!B179/0.086</f>
        <v>0</v>
      </c>
      <c r="C179" s="12">
        <f>'Efinal (ktep)'!C179/0.086</f>
        <v>0</v>
      </c>
      <c r="D179" s="12">
        <f>'Efinal (ktep)'!D179/0.086</f>
        <v>0</v>
      </c>
      <c r="E179" s="12">
        <f>'Efinal (ktep)'!E179/0.086</f>
        <v>0</v>
      </c>
      <c r="F179" s="12">
        <f>'Efinal (ktep)'!F179/0.086</f>
        <v>0</v>
      </c>
      <c r="G179" s="12">
        <f>'Efinal (ktep)'!G179/0.086</f>
        <v>16.351890005700003</v>
      </c>
    </row>
    <row r="180" spans="1:7" ht="16.5" customHeight="1">
      <c r="A180" s="11" t="s">
        <v>7</v>
      </c>
      <c r="B180" s="12">
        <f>'Efinal (ktep)'!B180/0.086</f>
        <v>1386.5255483038604</v>
      </c>
      <c r="C180" s="12">
        <f>'Efinal (ktep)'!C180/0.086</f>
        <v>1171.8297808495468</v>
      </c>
      <c r="D180" s="12">
        <f>'Efinal (ktep)'!D180/0.086</f>
        <v>1162.8441217841164</v>
      </c>
      <c r="E180" s="12">
        <f>'Efinal (ktep)'!E180/0.086</f>
        <v>955.60192685224547</v>
      </c>
      <c r="F180" s="12">
        <f>'Efinal (ktep)'!F180/0.086</f>
        <v>844.63468384720477</v>
      </c>
      <c r="G180" s="12">
        <f>'Efinal (ktep)'!G180/0.086</f>
        <v>939.18137811555596</v>
      </c>
    </row>
    <row r="181" spans="1:7" ht="16.5" customHeight="1">
      <c r="A181" s="11" t="s">
        <v>8</v>
      </c>
      <c r="B181" s="12">
        <f>'Efinal (ktep)'!B181/0.086</f>
        <v>0</v>
      </c>
      <c r="C181" s="12">
        <f>'Efinal (ktep)'!C181/0.086</f>
        <v>0</v>
      </c>
      <c r="D181" s="12">
        <f>'Efinal (ktep)'!D181/0.086</f>
        <v>0</v>
      </c>
      <c r="E181" s="12">
        <f>'Efinal (ktep)'!E181/0.086</f>
        <v>0</v>
      </c>
      <c r="F181" s="12">
        <f>'Efinal (ktep)'!F181/0.086</f>
        <v>0</v>
      </c>
      <c r="G181" s="12">
        <f>'Efinal (ktep)'!G181/0.086</f>
        <v>2.8188</v>
      </c>
    </row>
    <row r="182" spans="1:7" s="8" customFormat="1" ht="26.25" customHeight="1">
      <c r="A182" s="9" t="s">
        <v>9</v>
      </c>
      <c r="B182" s="10">
        <f t="shared" ref="B182:G182" si="31">SUM(B183:B189)</f>
        <v>1889.6409321500712</v>
      </c>
      <c r="C182" s="10">
        <f t="shared" si="31"/>
        <v>2838.0800538205426</v>
      </c>
      <c r="D182" s="10">
        <f t="shared" si="31"/>
        <v>2975.0842180877744</v>
      </c>
      <c r="E182" s="10">
        <f t="shared" si="31"/>
        <v>3136.2416326238103</v>
      </c>
      <c r="F182" s="10">
        <f t="shared" si="31"/>
        <v>3063.7539351906839</v>
      </c>
      <c r="G182" s="10">
        <f t="shared" si="31"/>
        <v>2380.3178578789621</v>
      </c>
    </row>
    <row r="183" spans="1:7" s="8" customFormat="1" ht="20.25" customHeight="1">
      <c r="A183" s="11" t="s">
        <v>10</v>
      </c>
      <c r="B183" s="12">
        <f>'Efinal (ktep)'!B183/0.086</f>
        <v>1094.3807070256605</v>
      </c>
      <c r="C183" s="12">
        <f>'Efinal (ktep)'!C183/0.086</f>
        <v>1122.5168667094465</v>
      </c>
      <c r="D183" s="12">
        <f>'Efinal (ktep)'!D183/0.086</f>
        <v>1245.358855320442</v>
      </c>
      <c r="E183" s="12">
        <f>'Efinal (ktep)'!E183/0.086</f>
        <v>1239.0239648136396</v>
      </c>
      <c r="F183" s="12">
        <f>'Efinal (ktep)'!F183/0.086</f>
        <v>1209.9461653600001</v>
      </c>
      <c r="G183" s="12">
        <f>'Efinal (ktep)'!G183/0.086</f>
        <v>1203.504311574907</v>
      </c>
    </row>
    <row r="184" spans="1:7" ht="16.5" customHeight="1">
      <c r="A184" s="11" t="s">
        <v>11</v>
      </c>
      <c r="B184" s="12">
        <f>'Efinal (ktep)'!B184/0.086</f>
        <v>11.269478144146838</v>
      </c>
      <c r="C184" s="12">
        <f>'Efinal (ktep)'!C184/0.086</f>
        <v>11.269478144146838</v>
      </c>
      <c r="D184" s="12">
        <f>'Efinal (ktep)'!D184/0.086</f>
        <v>11.269478144146838</v>
      </c>
      <c r="E184" s="12">
        <f>'Efinal (ktep)'!E184/0.086</f>
        <v>11.269478144146838</v>
      </c>
      <c r="F184" s="12">
        <f>'Efinal (ktep)'!F184/0.086</f>
        <v>11.269478144146838</v>
      </c>
      <c r="G184" s="12">
        <f>'Efinal (ktep)'!G184/0.086</f>
        <v>18.023955448455581</v>
      </c>
    </row>
    <row r="185" spans="1:7" ht="16.5" customHeight="1">
      <c r="A185" s="11" t="s">
        <v>12</v>
      </c>
      <c r="B185" s="12">
        <f>'Efinal (ktep)'!B185/0.086</f>
        <v>20.011635773344072</v>
      </c>
      <c r="C185" s="12">
        <f>'Efinal (ktep)'!C185/0.086</f>
        <v>15.006465775358487</v>
      </c>
      <c r="D185" s="12">
        <f>'Efinal (ktep)'!D185/0.086</f>
        <v>27.047967799068957</v>
      </c>
      <c r="E185" s="12">
        <f>'Efinal (ktep)'!E185/0.086</f>
        <v>11.627906976744187</v>
      </c>
      <c r="F185" s="12">
        <f>'Efinal (ktep)'!F185/0.086</f>
        <v>35.206252917582916</v>
      </c>
      <c r="G185" s="12">
        <f>'Efinal (ktep)'!G185/0.086</f>
        <v>45.369275390483487</v>
      </c>
    </row>
    <row r="186" spans="1:7" ht="16.5" customHeight="1">
      <c r="A186" s="11" t="s">
        <v>13</v>
      </c>
      <c r="B186" s="12">
        <f>'Efinal (ktep)'!B186/0.086</f>
        <v>316.52478447436164</v>
      </c>
      <c r="C186" s="12">
        <f>'Efinal (ktep)'!C186/0.086</f>
        <v>1153.7548276683349</v>
      </c>
      <c r="D186" s="12">
        <f>'Efinal (ktep)'!D186/0.086</f>
        <v>1174.6386090101628</v>
      </c>
      <c r="E186" s="12">
        <f>'Efinal (ktep)'!E186/0.086</f>
        <v>1370.9913261892793</v>
      </c>
      <c r="F186" s="12">
        <f>'Efinal (ktep)'!F186/0.086</f>
        <v>1388.727237398884</v>
      </c>
      <c r="G186" s="12">
        <f>'Efinal (ktep)'!G186/0.086</f>
        <v>638.46727848837213</v>
      </c>
    </row>
    <row r="187" spans="1:7" ht="16.5" customHeight="1">
      <c r="A187" s="11" t="s">
        <v>14</v>
      </c>
      <c r="B187" s="12">
        <f>'Efinal (ktep)'!B187/0.086</f>
        <v>432.07767184883721</v>
      </c>
      <c r="C187" s="12">
        <f>'Efinal (ktep)'!C187/0.086</f>
        <v>511.78196529069771</v>
      </c>
      <c r="D187" s="12">
        <f>'Efinal (ktep)'!D187/0.086</f>
        <v>514.18414502325595</v>
      </c>
      <c r="E187" s="12">
        <f>'Efinal (ktep)'!E187/0.086</f>
        <v>496.84668301162793</v>
      </c>
      <c r="F187" s="12">
        <f>'Efinal (ktep)'!F187/0.086</f>
        <v>418.60480137006988</v>
      </c>
      <c r="G187" s="12">
        <f>'Efinal (ktep)'!G187/0.086</f>
        <v>464.92331604651167</v>
      </c>
    </row>
    <row r="188" spans="1:7" ht="16.5" customHeight="1">
      <c r="A188" s="11" t="s">
        <v>15</v>
      </c>
      <c r="B188" s="12">
        <f>'Efinal (ktep)'!B188/0.086</f>
        <v>15.37665488372093</v>
      </c>
      <c r="C188" s="12">
        <f>'Efinal (ktep)'!C188/0.086</f>
        <v>23.750450232558141</v>
      </c>
      <c r="D188" s="12">
        <f>'Efinal (ktep)'!D188/0.086</f>
        <v>2.5851627906976749</v>
      </c>
      <c r="E188" s="12">
        <f>'Efinal (ktep)'!E188/0.086</f>
        <v>6.4822734883720932</v>
      </c>
      <c r="F188" s="12">
        <f>'Efinal (ktep)'!F188/0.086</f>
        <v>0</v>
      </c>
      <c r="G188" s="12">
        <f>'Efinal (ktep)'!G188/0.086</f>
        <v>10.029720930232559</v>
      </c>
    </row>
    <row r="189" spans="1:7" ht="16.5" customHeight="1">
      <c r="A189" s="11" t="s">
        <v>16</v>
      </c>
      <c r="B189" s="12">
        <f>'Efinal (ktep)'!B189/0.086</f>
        <v>0</v>
      </c>
      <c r="C189" s="12">
        <f>'Efinal (ktep)'!C189/0.086</f>
        <v>0</v>
      </c>
      <c r="D189" s="12">
        <f>'Efinal (ktep)'!D189/0.086</f>
        <v>0</v>
      </c>
      <c r="E189" s="12">
        <f>'Efinal (ktep)'!E189/0.086</f>
        <v>0</v>
      </c>
      <c r="F189" s="12">
        <f>'Efinal (ktep)'!F189/0.086</f>
        <v>0</v>
      </c>
      <c r="G189" s="12">
        <f>'Efinal (ktep)'!G189/0.086</f>
        <v>0</v>
      </c>
    </row>
    <row r="190" spans="1:7" s="8" customFormat="1" ht="26.25" customHeight="1">
      <c r="A190" s="9" t="s">
        <v>17</v>
      </c>
      <c r="B190" s="10">
        <f t="shared" ref="B190:G190" si="32">SUM(B191:B200)</f>
        <v>1618.0879751887442</v>
      </c>
      <c r="C190" s="10">
        <f t="shared" si="32"/>
        <v>1653.6586521908416</v>
      </c>
      <c r="D190" s="10">
        <f t="shared" si="32"/>
        <v>1673.6609721546929</v>
      </c>
      <c r="E190" s="10">
        <f t="shared" si="32"/>
        <v>1697.7319511929393</v>
      </c>
      <c r="F190" s="10">
        <f t="shared" si="32"/>
        <v>1709.0342556917296</v>
      </c>
      <c r="G190" s="10">
        <f t="shared" si="32"/>
        <v>1745.0115721996106</v>
      </c>
    </row>
    <row r="191" spans="1:7" ht="16.5" customHeight="1">
      <c r="A191" s="11" t="s">
        <v>18</v>
      </c>
      <c r="B191" s="12">
        <f>'Efinal (ktep)'!B191/0.086</f>
        <v>1551.4893071695933</v>
      </c>
      <c r="C191" s="12">
        <f>'Efinal (ktep)'!C191/0.086</f>
        <v>1583.6056177251514</v>
      </c>
      <c r="D191" s="12">
        <f>'Efinal (ktep)'!D191/0.086</f>
        <v>1600.2173455029304</v>
      </c>
      <c r="E191" s="12">
        <f>'Efinal (ktep)'!E191/0.086</f>
        <v>1621.0047321695931</v>
      </c>
      <c r="F191" s="12">
        <f>'Efinal (ktep)'!F191/0.086</f>
        <v>1627.4019288362679</v>
      </c>
      <c r="G191" s="12">
        <f>'Efinal (ktep)'!G191/0.086</f>
        <v>1659.3083205029304</v>
      </c>
    </row>
    <row r="192" spans="1:7" ht="16.5" customHeight="1">
      <c r="A192" s="11" t="s">
        <v>19</v>
      </c>
      <c r="B192" s="12">
        <f>'Efinal (ktep)'!B192/0.086</f>
        <v>1.5743541974730932</v>
      </c>
      <c r="C192" s="12">
        <f>'Efinal (ktep)'!C192/0.086</f>
        <v>1.5743541974730932</v>
      </c>
      <c r="D192" s="12">
        <f>'Efinal (ktep)'!D192/0.086</f>
        <v>1.5743541974730932</v>
      </c>
      <c r="E192" s="12">
        <f>'Efinal (ktep)'!E192/0.086</f>
        <v>1.5743541974730932</v>
      </c>
      <c r="F192" s="12">
        <f>'Efinal (ktep)'!F192/0.086</f>
        <v>1.5743541974730932</v>
      </c>
      <c r="G192" s="12">
        <f>'Efinal (ktep)'!G192/0.086</f>
        <v>1.5743541974730932</v>
      </c>
    </row>
    <row r="193" spans="1:7" ht="16.5" customHeight="1">
      <c r="A193" s="11" t="s">
        <v>20</v>
      </c>
      <c r="B193" s="12">
        <f>'Efinal (ktep)'!B193/0.086</f>
        <v>29.256014696798257</v>
      </c>
      <c r="C193" s="12">
        <f>'Efinal (ktep)'!C193/0.086</f>
        <v>29.730608222876747</v>
      </c>
      <c r="D193" s="12">
        <f>'Efinal (ktep)'!D193/0.086</f>
        <v>30.02106597759105</v>
      </c>
      <c r="E193" s="12">
        <f>'Efinal (ktep)'!E193/0.086</f>
        <v>30.241521599783024</v>
      </c>
      <c r="F193" s="12">
        <f>'Efinal (ktep)'!F193/0.086</f>
        <v>32.212003236833027</v>
      </c>
      <c r="G193" s="12">
        <f>'Efinal (ktep)'!G193/0.086</f>
        <v>32.479019717437097</v>
      </c>
    </row>
    <row r="194" spans="1:7" ht="16.5" customHeight="1">
      <c r="A194" s="11" t="s">
        <v>21</v>
      </c>
      <c r="B194" s="12">
        <f>'Efinal (ktep)'!B194/0.086</f>
        <v>0</v>
      </c>
      <c r="C194" s="12">
        <f>'Efinal (ktep)'!C194/0.086</f>
        <v>0</v>
      </c>
      <c r="D194" s="12">
        <f>'Efinal (ktep)'!D194/0.086</f>
        <v>0</v>
      </c>
      <c r="E194" s="12">
        <f>'Efinal (ktep)'!E194/0.086</f>
        <v>0</v>
      </c>
      <c r="F194" s="12">
        <f>'Efinal (ktep)'!F194/0.086</f>
        <v>0</v>
      </c>
      <c r="G194" s="12">
        <f>'Efinal (ktep)'!G194/0.086</f>
        <v>0</v>
      </c>
    </row>
    <row r="195" spans="1:7" ht="16.5" customHeight="1">
      <c r="A195" s="11" t="s">
        <v>22</v>
      </c>
      <c r="B195" s="12">
        <f>'Efinal (ktep)'!B195/0.086</f>
        <v>0</v>
      </c>
      <c r="C195" s="12">
        <f>'Efinal (ktep)'!C195/0.086</f>
        <v>0</v>
      </c>
      <c r="D195" s="12">
        <f>'Efinal (ktep)'!D195/0.086</f>
        <v>0</v>
      </c>
      <c r="E195" s="12">
        <f>'Efinal (ktep)'!E195/0.086</f>
        <v>0</v>
      </c>
      <c r="F195" s="12">
        <f>'Efinal (ktep)'!F195/0.086</f>
        <v>0</v>
      </c>
      <c r="G195" s="12">
        <f>'Efinal (ktep)'!G195/0.086</f>
        <v>0</v>
      </c>
    </row>
    <row r="196" spans="1:7" ht="16.5" customHeight="1">
      <c r="A196" s="11" t="s">
        <v>23</v>
      </c>
      <c r="B196" s="14">
        <f>'Efinal (ktep)'!B196/0.086</f>
        <v>7.846900045204082</v>
      </c>
      <c r="C196" s="14">
        <f>'Efinal (ktep)'!C196/0.086</f>
        <v>8.6520558772448961</v>
      </c>
      <c r="D196" s="14">
        <f>'Efinal (ktep)'!D196/0.086</f>
        <v>9.3280854943877571</v>
      </c>
      <c r="E196" s="14">
        <f>'Efinal (ktep)'!E196/0.086</f>
        <v>10.320842976816326</v>
      </c>
      <c r="F196" s="14">
        <f>'Efinal (ktep)'!F196/0.086</f>
        <v>11.332533952326536</v>
      </c>
      <c r="G196" s="14">
        <f>'Efinal (ktep)'!G196/0.086</f>
        <v>12.152061468959188</v>
      </c>
    </row>
    <row r="197" spans="1:7" ht="16.5" customHeight="1">
      <c r="A197" s="11" t="s">
        <v>24</v>
      </c>
      <c r="B197" s="12">
        <f>'Efinal (ktep)'!B197/0.086</f>
        <v>0</v>
      </c>
      <c r="C197" s="12">
        <f>'Efinal (ktep)'!C197/0.086</f>
        <v>0</v>
      </c>
      <c r="D197" s="12">
        <f>'Efinal (ktep)'!D197/0.086</f>
        <v>0.59341932147449195</v>
      </c>
      <c r="E197" s="12">
        <f>'Efinal (ktep)'!E197/0.086</f>
        <v>0.59341932147449195</v>
      </c>
      <c r="F197" s="12">
        <f>'Efinal (ktep)'!F197/0.086</f>
        <v>0.59341932147449195</v>
      </c>
      <c r="G197" s="12">
        <f>'Efinal (ktep)'!G197/0.086</f>
        <v>0.59341932147449195</v>
      </c>
    </row>
    <row r="198" spans="1:7" ht="16.5" customHeight="1">
      <c r="A198" s="11" t="s">
        <v>25</v>
      </c>
      <c r="B198" s="12">
        <f>'Efinal (ktep)'!B198/0.086</f>
        <v>16.727549033163839</v>
      </c>
      <c r="C198" s="12">
        <f>'Efinal (ktep)'!C198/0.086</f>
        <v>18.902166121583839</v>
      </c>
      <c r="D198" s="12">
        <f>'Efinal (ktep)'!D198/0.086</f>
        <v>20.732851614324652</v>
      </c>
      <c r="E198" s="12">
        <f>'Efinal (ktep)'!E198/0.086</f>
        <v>22.803230881287561</v>
      </c>
      <c r="F198" s="12">
        <f>'Efinal (ktep)'!F198/0.086</f>
        <v>24.726166100843137</v>
      </c>
      <c r="G198" s="12">
        <f>'Efinal (ktep)'!G198/0.086</f>
        <v>27.710546944824657</v>
      </c>
    </row>
    <row r="199" spans="1:7" ht="16.5" customHeight="1">
      <c r="A199" s="11" t="s">
        <v>26</v>
      </c>
      <c r="B199" s="12">
        <f>'Efinal (ktep)'!B199/0.086</f>
        <v>0</v>
      </c>
      <c r="C199" s="12">
        <f>'Efinal (ktep)'!C199/0.086</f>
        <v>0</v>
      </c>
      <c r="D199" s="12">
        <f>'Efinal (ktep)'!D199/0.086</f>
        <v>0</v>
      </c>
      <c r="E199" s="12">
        <f>'Efinal (ktep)'!E199/0.086</f>
        <v>0</v>
      </c>
      <c r="F199" s="12">
        <f>'Efinal (ktep)'!F199/0.086</f>
        <v>0</v>
      </c>
      <c r="G199" s="12">
        <f>'Efinal (ktep)'!G199/0.086</f>
        <v>0</v>
      </c>
    </row>
    <row r="200" spans="1:7" ht="16.5" customHeight="1">
      <c r="A200" s="11" t="s">
        <v>27</v>
      </c>
      <c r="B200" s="12">
        <f>'Efinal (ktep)'!B200/0.086</f>
        <v>11.19385004651163</v>
      </c>
      <c r="C200" s="12">
        <f>'Efinal (ktep)'!C200/0.086</f>
        <v>11.19385004651163</v>
      </c>
      <c r="D200" s="12">
        <f>'Efinal (ktep)'!D200/0.086</f>
        <v>11.19385004651163</v>
      </c>
      <c r="E200" s="12">
        <f>'Efinal (ktep)'!E200/0.086</f>
        <v>11.19385004651163</v>
      </c>
      <c r="F200" s="12">
        <f>'Efinal (ktep)'!F200/0.086</f>
        <v>11.19385004651163</v>
      </c>
      <c r="G200" s="12">
        <f>'Efinal (ktep)'!G200/0.086</f>
        <v>11.19385004651163</v>
      </c>
    </row>
    <row r="201" spans="1:7" s="8" customFormat="1" ht="26.25" customHeight="1">
      <c r="A201" s="9" t="s">
        <v>28</v>
      </c>
      <c r="B201" s="10">
        <f t="shared" ref="B201:G201" si="33">B202+B209+B212+B217+B221+B224</f>
        <v>9437.2227155999517</v>
      </c>
      <c r="C201" s="10">
        <f t="shared" si="33"/>
        <v>7973.6195480900587</v>
      </c>
      <c r="D201" s="10">
        <f t="shared" si="33"/>
        <v>8172.8168293924591</v>
      </c>
      <c r="E201" s="10">
        <f t="shared" si="33"/>
        <v>8285.9537125919433</v>
      </c>
      <c r="F201" s="10">
        <f t="shared" si="33"/>
        <v>6469.1287444777163</v>
      </c>
      <c r="G201" s="10">
        <f t="shared" si="33"/>
        <v>7173.395985603217</v>
      </c>
    </row>
    <row r="202" spans="1:7" ht="20.25" customHeight="1">
      <c r="A202" s="15" t="s">
        <v>29</v>
      </c>
      <c r="B202" s="16">
        <f t="shared" ref="B202:G202" si="34">SUM(B203:B208)</f>
        <v>7716.0553014163288</v>
      </c>
      <c r="C202" s="16">
        <f t="shared" si="34"/>
        <v>6393.3071501828881</v>
      </c>
      <c r="D202" s="16">
        <f t="shared" si="34"/>
        <v>6467.8661251420235</v>
      </c>
      <c r="E202" s="16">
        <f t="shared" si="34"/>
        <v>6729.6514141590224</v>
      </c>
      <c r="F202" s="16">
        <f t="shared" si="34"/>
        <v>5029.7484768116492</v>
      </c>
      <c r="G202" s="16">
        <f t="shared" si="34"/>
        <v>5711.1389426182332</v>
      </c>
    </row>
    <row r="203" spans="1:7" ht="16.5" customHeight="1">
      <c r="A203" s="11" t="s">
        <v>30</v>
      </c>
      <c r="B203" s="12">
        <f>'Efinal (ktep)'!B203/0.086</f>
        <v>1049.4437229358282</v>
      </c>
      <c r="C203" s="12">
        <f>'Efinal (ktep)'!C203/0.086</f>
        <v>938.47302940655004</v>
      </c>
      <c r="D203" s="12">
        <f>'Efinal (ktep)'!D203/0.086</f>
        <v>957.51355531470483</v>
      </c>
      <c r="E203" s="12">
        <f>'Efinal (ktep)'!E203/0.086</f>
        <v>1138.6802125154234</v>
      </c>
      <c r="F203" s="12">
        <f>'Efinal (ktep)'!F203/0.086</f>
        <v>782.07712101988147</v>
      </c>
      <c r="G203" s="12">
        <f>'Efinal (ktep)'!G203/0.086</f>
        <v>951.67054046595592</v>
      </c>
    </row>
    <row r="204" spans="1:7" ht="16.5" customHeight="1">
      <c r="A204" s="11" t="s">
        <v>31</v>
      </c>
      <c r="B204" s="12">
        <f>'Efinal (ktep)'!B204/0.086</f>
        <v>64.068187276407556</v>
      </c>
      <c r="C204" s="12">
        <f>'Efinal (ktep)'!C204/0.086</f>
        <v>63.997097279058949</v>
      </c>
      <c r="D204" s="12">
        <f>'Efinal (ktep)'!D204/0.086</f>
        <v>65.199664623434202</v>
      </c>
      <c r="E204" s="12">
        <f>'Efinal (ktep)'!E204/0.086</f>
        <v>92.555621255775705</v>
      </c>
      <c r="F204" s="12">
        <f>'Efinal (ktep)'!F204/0.086</f>
        <v>64.300468592884769</v>
      </c>
      <c r="G204" s="12">
        <f>'Efinal (ktep)'!G204/0.086</f>
        <v>68.731893537484311</v>
      </c>
    </row>
    <row r="205" spans="1:7" ht="16.5" customHeight="1">
      <c r="A205" s="11" t="s">
        <v>32</v>
      </c>
      <c r="B205" s="12">
        <f>'Efinal (ktep)'!B205/0.086</f>
        <v>6542.0624859587906</v>
      </c>
      <c r="C205" s="12">
        <f>'Efinal (ktep)'!C205/0.086</f>
        <v>5330.0076632054652</v>
      </c>
      <c r="D205" s="12">
        <f>'Efinal (ktep)'!D205/0.086</f>
        <v>5371.0552695851047</v>
      </c>
      <c r="E205" s="12">
        <f>'Efinal (ktep)'!E205/0.086</f>
        <v>5415.5428255788729</v>
      </c>
      <c r="F205" s="12">
        <f>'Efinal (ktep)'!F205/0.086</f>
        <v>4115.7373375374773</v>
      </c>
      <c r="G205" s="12">
        <f>'Efinal (ktep)'!G205/0.086</f>
        <v>4589.9745369266166</v>
      </c>
    </row>
    <row r="206" spans="1:7" ht="16.5" customHeight="1">
      <c r="A206" s="11" t="s">
        <v>33</v>
      </c>
      <c r="B206" s="14">
        <f>'Efinal (ktep)'!B206/0.086</f>
        <v>7.3160859651162804</v>
      </c>
      <c r="C206" s="14">
        <f>'Efinal (ktep)'!C206/0.086</f>
        <v>7.6645410116279074</v>
      </c>
      <c r="D206" s="14">
        <f>'Efinal (ktep)'!D206/0.086</f>
        <v>10.299019232558139</v>
      </c>
      <c r="E206" s="14">
        <f>'Efinal (ktep)'!E206/0.086</f>
        <v>18.434089965116279</v>
      </c>
      <c r="F206" s="14">
        <f>'Efinal (ktep)'!F206/0.086</f>
        <v>16.078659848837209</v>
      </c>
      <c r="G206" s="14">
        <f>'Efinal (ktep)'!G206/0.086</f>
        <v>28.588042325581398</v>
      </c>
    </row>
    <row r="207" spans="1:7" ht="16.5" customHeight="1">
      <c r="A207" s="11" t="s">
        <v>34</v>
      </c>
      <c r="B207" s="12">
        <f>'Efinal (ktep)'!B207/0.086</f>
        <v>53.163777717685235</v>
      </c>
      <c r="C207" s="12">
        <f>'Efinal (ktep)'!C207/0.086</f>
        <v>53.163777717685235</v>
      </c>
      <c r="D207" s="12">
        <f>'Efinal (ktep)'!D207/0.086</f>
        <v>63.796533261222329</v>
      </c>
      <c r="E207" s="12">
        <f>'Efinal (ktep)'!E207/0.086</f>
        <v>64.434498593834533</v>
      </c>
      <c r="F207" s="12">
        <f>'Efinal (ktep)'!F207/0.086</f>
        <v>51.547598875067564</v>
      </c>
      <c r="G207" s="12">
        <f>'Efinal (ktep)'!G207/0.086</f>
        <v>72.166638425094661</v>
      </c>
    </row>
    <row r="208" spans="1:7" ht="16.5" customHeight="1">
      <c r="A208" s="11" t="s">
        <v>35</v>
      </c>
      <c r="B208" s="12">
        <f>'Efinal (ktep)'!B208/0.086</f>
        <v>1.0415625000000002E-3</v>
      </c>
      <c r="C208" s="12">
        <f>'Efinal (ktep)'!C208/0.086</f>
        <v>1.0415625000000002E-3</v>
      </c>
      <c r="D208" s="12">
        <f>'Efinal (ktep)'!D208/0.086</f>
        <v>2.0831250000000003E-3</v>
      </c>
      <c r="E208" s="12">
        <f>'Efinal (ktep)'!E208/0.086</f>
        <v>4.1662500000000007E-3</v>
      </c>
      <c r="F208" s="12">
        <f>'Efinal (ktep)'!F208/0.086</f>
        <v>7.2909375000000014E-3</v>
      </c>
      <c r="G208" s="12">
        <f>'Efinal (ktep)'!G208/0.086</f>
        <v>7.2909375000000014E-3</v>
      </c>
    </row>
    <row r="209" spans="1:7" ht="20.25" customHeight="1">
      <c r="A209" s="15" t="s">
        <v>36</v>
      </c>
      <c r="B209" s="16">
        <f t="shared" ref="B209:G209" si="35">SUM(B210:B211)</f>
        <v>17.875178955056626</v>
      </c>
      <c r="C209" s="16">
        <f t="shared" si="35"/>
        <v>16.987738513198256</v>
      </c>
      <c r="D209" s="16">
        <f t="shared" si="35"/>
        <v>17.133993683988724</v>
      </c>
      <c r="E209" s="16">
        <f t="shared" si="35"/>
        <v>17.515513068641862</v>
      </c>
      <c r="F209" s="16">
        <f t="shared" si="35"/>
        <v>13.692821439623142</v>
      </c>
      <c r="G209" s="16">
        <f t="shared" si="35"/>
        <v>15.510580805947441</v>
      </c>
    </row>
    <row r="210" spans="1:7" ht="16.5" customHeight="1">
      <c r="A210" s="11" t="s">
        <v>37</v>
      </c>
      <c r="B210" s="12">
        <f>'Efinal (ktep)'!B210/0.086</f>
        <v>17.875178955056626</v>
      </c>
      <c r="C210" s="12">
        <f>'Efinal (ktep)'!C210/0.086</f>
        <v>16.987738513198256</v>
      </c>
      <c r="D210" s="12">
        <f>'Efinal (ktep)'!D210/0.086</f>
        <v>17.133993683988724</v>
      </c>
      <c r="E210" s="12">
        <f>'Efinal (ktep)'!E210/0.086</f>
        <v>17.515513068641862</v>
      </c>
      <c r="F210" s="12">
        <f>'Efinal (ktep)'!F210/0.086</f>
        <v>13.692821439623142</v>
      </c>
      <c r="G210" s="12">
        <f>'Efinal (ktep)'!G210/0.086</f>
        <v>15.510580805947441</v>
      </c>
    </row>
    <row r="211" spans="1:7" ht="16.5" customHeight="1">
      <c r="A211" s="11" t="s">
        <v>35</v>
      </c>
      <c r="B211" s="12">
        <f>'Efinal (ktep)'!B211/0.086</f>
        <v>0</v>
      </c>
      <c r="C211" s="12">
        <f>'Efinal (ktep)'!C211/0.086</f>
        <v>0</v>
      </c>
      <c r="D211" s="12">
        <f>'Efinal (ktep)'!D211/0.086</f>
        <v>0</v>
      </c>
      <c r="E211" s="12">
        <f>'Efinal (ktep)'!E211/0.086</f>
        <v>0</v>
      </c>
      <c r="F211" s="12">
        <f>'Efinal (ktep)'!F211/0.086</f>
        <v>0</v>
      </c>
      <c r="G211" s="12">
        <f>'Efinal (ktep)'!G211/0.086</f>
        <v>0</v>
      </c>
    </row>
    <row r="212" spans="1:7" ht="20.25" customHeight="1">
      <c r="A212" s="15" t="s">
        <v>38</v>
      </c>
      <c r="B212" s="16">
        <f t="shared" ref="B212:G212" si="36">SUM(B213:B216)</f>
        <v>767.48766315222701</v>
      </c>
      <c r="C212" s="16">
        <f t="shared" si="36"/>
        <v>773.7725999739846</v>
      </c>
      <c r="D212" s="16">
        <f t="shared" si="36"/>
        <v>861.96995731727873</v>
      </c>
      <c r="E212" s="16">
        <f t="shared" si="36"/>
        <v>834.976817423993</v>
      </c>
      <c r="F212" s="16">
        <f t="shared" si="36"/>
        <v>789.23333033456481</v>
      </c>
      <c r="G212" s="16">
        <f t="shared" si="36"/>
        <v>746.87950025879911</v>
      </c>
    </row>
    <row r="213" spans="1:7" ht="16.5" customHeight="1">
      <c r="A213" s="11" t="s">
        <v>39</v>
      </c>
      <c r="B213" s="12">
        <f>'Efinal (ktep)'!B213/0.086</f>
        <v>52.73825620340012</v>
      </c>
      <c r="C213" s="12">
        <f>'Efinal (ktep)'!C213/0.086</f>
        <v>70.908765517432215</v>
      </c>
      <c r="D213" s="12">
        <f>'Efinal (ktep)'!D213/0.086</f>
        <v>60.46091301488454</v>
      </c>
      <c r="E213" s="12">
        <f>'Efinal (ktep)'!E213/0.086</f>
        <v>123.38104206610583</v>
      </c>
      <c r="F213" s="12">
        <f>'Efinal (ktep)'!F213/0.086</f>
        <v>55.277425570789191</v>
      </c>
      <c r="G213" s="12">
        <f>'Efinal (ktep)'!G213/0.086</f>
        <v>56.970651702539776</v>
      </c>
    </row>
    <row r="214" spans="1:7" ht="16.5" customHeight="1">
      <c r="A214" s="11" t="s">
        <v>37</v>
      </c>
      <c r="B214" s="12">
        <f>'Efinal (ktep)'!B214/0.086</f>
        <v>714.74940694882685</v>
      </c>
      <c r="C214" s="12">
        <f>'Efinal (ktep)'!C214/0.086</f>
        <v>702.86383445655235</v>
      </c>
      <c r="D214" s="12">
        <f>'Efinal (ktep)'!D214/0.086</f>
        <v>801.50904430239416</v>
      </c>
      <c r="E214" s="12">
        <f>'Efinal (ktep)'!E214/0.086</f>
        <v>711.59577535788719</v>
      </c>
      <c r="F214" s="12">
        <f>'Efinal (ktep)'!F214/0.086</f>
        <v>733.95590476377561</v>
      </c>
      <c r="G214" s="12">
        <f>'Efinal (ktep)'!G214/0.086</f>
        <v>689.90884855625939</v>
      </c>
    </row>
    <row r="215" spans="1:7" ht="16.5" customHeight="1">
      <c r="A215" s="11" t="s">
        <v>34</v>
      </c>
      <c r="B215" s="12">
        <f>'Efinal (ktep)'!B215/0.086</f>
        <v>0</v>
      </c>
      <c r="C215" s="12">
        <f>'Efinal (ktep)'!C215/0.086</f>
        <v>0</v>
      </c>
      <c r="D215" s="12">
        <f>'Efinal (ktep)'!D215/0.086</f>
        <v>0</v>
      </c>
      <c r="E215" s="12">
        <f>'Efinal (ktep)'!E215/0.086</f>
        <v>0</v>
      </c>
      <c r="F215" s="12">
        <f>'Efinal (ktep)'!F215/0.086</f>
        <v>0</v>
      </c>
      <c r="G215" s="12">
        <f>'Efinal (ktep)'!G215/0.086</f>
        <v>0</v>
      </c>
    </row>
    <row r="216" spans="1:7" ht="16.5" customHeight="1">
      <c r="A216" s="11" t="s">
        <v>35</v>
      </c>
      <c r="B216" s="12">
        <f>'Efinal (ktep)'!B216/0.086</f>
        <v>0</v>
      </c>
      <c r="C216" s="12">
        <f>'Efinal (ktep)'!C216/0.086</f>
        <v>0</v>
      </c>
      <c r="D216" s="12">
        <f>'Efinal (ktep)'!D216/0.086</f>
        <v>0</v>
      </c>
      <c r="E216" s="12">
        <f>'Efinal (ktep)'!E216/0.086</f>
        <v>0</v>
      </c>
      <c r="F216" s="12">
        <f>'Efinal (ktep)'!F216/0.086</f>
        <v>0</v>
      </c>
      <c r="G216" s="12">
        <f>'Efinal (ktep)'!G216/0.086</f>
        <v>0</v>
      </c>
    </row>
    <row r="217" spans="1:7" ht="20.25" customHeight="1">
      <c r="A217" s="15" t="s">
        <v>40</v>
      </c>
      <c r="B217" s="16">
        <f t="shared" ref="B217:G217" si="37">SUM(B218:B220)</f>
        <v>33.252182326453486</v>
      </c>
      <c r="C217" s="16">
        <f t="shared" si="37"/>
        <v>49.377681186220933</v>
      </c>
      <c r="D217" s="16">
        <f t="shared" si="37"/>
        <v>45.080171425848846</v>
      </c>
      <c r="E217" s="16">
        <f t="shared" si="37"/>
        <v>19.101981208606979</v>
      </c>
      <c r="F217" s="16">
        <f t="shared" si="37"/>
        <v>11.316544562868373</v>
      </c>
      <c r="G217" s="16">
        <f t="shared" si="37"/>
        <v>16.177563561796632</v>
      </c>
    </row>
    <row r="218" spans="1:7" ht="16.5" customHeight="1">
      <c r="A218" s="11" t="s">
        <v>41</v>
      </c>
      <c r="B218" s="14">
        <f>'Efinal (ktep)'!B218/0.086</f>
        <v>0.1868998799418605</v>
      </c>
      <c r="C218" s="14">
        <f>'Efinal (ktep)'!C218/0.086</f>
        <v>0.20442249412790697</v>
      </c>
      <c r="D218" s="14">
        <f>'Efinal (ktep)'!D218/0.086</f>
        <v>0.15062595924418606</v>
      </c>
      <c r="E218" s="14">
        <f>'Efinal (ktep)'!E218/0.086</f>
        <v>0.11035689424418604</v>
      </c>
      <c r="F218" s="14">
        <f>'Efinal (ktep)'!F218/0.086</f>
        <v>0.1879968306395349</v>
      </c>
      <c r="G218" s="14">
        <f>'Efinal (ktep)'!G218/0.086</f>
        <v>1.8849562790697678E-2</v>
      </c>
    </row>
    <row r="219" spans="1:7" ht="16.5" customHeight="1">
      <c r="A219" s="11" t="s">
        <v>42</v>
      </c>
      <c r="B219" s="12">
        <f>'Efinal (ktep)'!B219/0.086</f>
        <v>33.065282446511624</v>
      </c>
      <c r="C219" s="12">
        <f>'Efinal (ktep)'!C219/0.086</f>
        <v>49.173258692093029</v>
      </c>
      <c r="D219" s="12">
        <f>'Efinal (ktep)'!D219/0.086</f>
        <v>44.929545466604658</v>
      </c>
      <c r="E219" s="12">
        <f>'Efinal (ktep)'!E219/0.086</f>
        <v>18.991624314362792</v>
      </c>
      <c r="F219" s="12">
        <f>'Efinal (ktep)'!F219/0.086</f>
        <v>11.128547732228839</v>
      </c>
      <c r="G219" s="12">
        <f>'Efinal (ktep)'!G219/0.086</f>
        <v>16.158713999005933</v>
      </c>
    </row>
    <row r="220" spans="1:7" ht="16.5" customHeight="1">
      <c r="A220" s="11" t="s">
        <v>35</v>
      </c>
      <c r="B220" s="12">
        <f>'Efinal (ktep)'!B220/0.086</f>
        <v>0</v>
      </c>
      <c r="C220" s="12">
        <f>'Efinal (ktep)'!C220/0.086</f>
        <v>0</v>
      </c>
      <c r="D220" s="12">
        <f>'Efinal (ktep)'!D220/0.086</f>
        <v>0</v>
      </c>
      <c r="E220" s="12">
        <f>'Efinal (ktep)'!E220/0.086</f>
        <v>0</v>
      </c>
      <c r="F220" s="12">
        <f>'Efinal (ktep)'!F220/0.086</f>
        <v>0</v>
      </c>
      <c r="G220" s="12">
        <f>'Efinal (ktep)'!G220/0.086</f>
        <v>0</v>
      </c>
    </row>
    <row r="221" spans="1:7" ht="20.25" customHeight="1">
      <c r="A221" s="15" t="s">
        <v>43</v>
      </c>
      <c r="B221" s="16">
        <f t="shared" ref="B221:G221" si="38">SUM(B222:B223)</f>
        <v>554.20952329910938</v>
      </c>
      <c r="C221" s="16">
        <f t="shared" si="38"/>
        <v>431.95180398034194</v>
      </c>
      <c r="D221" s="16">
        <f t="shared" si="38"/>
        <v>369.3601198594535</v>
      </c>
      <c r="E221" s="16">
        <f t="shared" si="38"/>
        <v>279.85523808381402</v>
      </c>
      <c r="F221" s="16">
        <f t="shared" si="38"/>
        <v>300.33362820104304</v>
      </c>
      <c r="G221" s="16">
        <f t="shared" si="38"/>
        <v>323.95566133546748</v>
      </c>
    </row>
    <row r="222" spans="1:7" ht="16.5" customHeight="1">
      <c r="A222" s="11" t="s">
        <v>37</v>
      </c>
      <c r="B222" s="12">
        <f>'Efinal (ktep)'!B222/0.086</f>
        <v>554.20952329910938</v>
      </c>
      <c r="C222" s="12">
        <f>'Efinal (ktep)'!C222/0.086</f>
        <v>431.95180398034194</v>
      </c>
      <c r="D222" s="12">
        <f>'Efinal (ktep)'!D222/0.086</f>
        <v>369.3601198594535</v>
      </c>
      <c r="E222" s="12">
        <f>'Efinal (ktep)'!E222/0.086</f>
        <v>279.85523808381402</v>
      </c>
      <c r="F222" s="12">
        <f>'Efinal (ktep)'!F222/0.086</f>
        <v>300.33362820104304</v>
      </c>
      <c r="G222" s="12">
        <f>'Efinal (ktep)'!G222/0.086</f>
        <v>323.95566133546748</v>
      </c>
    </row>
    <row r="223" spans="1:7" ht="16.5" customHeight="1">
      <c r="A223" s="11" t="s">
        <v>44</v>
      </c>
      <c r="B223" s="12">
        <f>'Efinal (ktep)'!B223/0.086</f>
        <v>0</v>
      </c>
      <c r="C223" s="12">
        <f>'Efinal (ktep)'!C223/0.086</f>
        <v>0</v>
      </c>
      <c r="D223" s="12">
        <f>'Efinal (ktep)'!D223/0.086</f>
        <v>0</v>
      </c>
      <c r="E223" s="12">
        <f>'Efinal (ktep)'!E223/0.086</f>
        <v>0</v>
      </c>
      <c r="F223" s="12">
        <f>'Efinal (ktep)'!F223/0.086</f>
        <v>0</v>
      </c>
      <c r="G223" s="12">
        <f>'Efinal (ktep)'!G223/0.086</f>
        <v>0</v>
      </c>
    </row>
    <row r="224" spans="1:7" ht="20.25" customHeight="1">
      <c r="A224" s="15" t="s">
        <v>45</v>
      </c>
      <c r="B224" s="16">
        <f>'Efinal (ktep)'!B224/0.086</f>
        <v>348.3428664507756</v>
      </c>
      <c r="C224" s="16">
        <f>'Efinal (ktep)'!C224/0.086</f>
        <v>308.22257425342559</v>
      </c>
      <c r="D224" s="16">
        <f>'Efinal (ktep)'!D224/0.086</f>
        <v>411.40646196386632</v>
      </c>
      <c r="E224" s="16">
        <f>'Efinal (ktep)'!E224/0.086</f>
        <v>404.85274864786516</v>
      </c>
      <c r="F224" s="16">
        <f>'Efinal (ktep)'!F224/0.086</f>
        <v>324.80394312796744</v>
      </c>
      <c r="G224" s="16">
        <f>'Efinal (ktep)'!G224/0.086</f>
        <v>359.73373702297329</v>
      </c>
    </row>
    <row r="225" spans="1:7" ht="27.75" customHeight="1">
      <c r="A225" s="17" t="s">
        <v>46</v>
      </c>
      <c r="B225" s="18">
        <f t="shared" ref="B225:G225" si="39">B174+B175+B182+B190+B201</f>
        <v>18873.456420733361</v>
      </c>
      <c r="C225" s="18">
        <f t="shared" si="39"/>
        <v>18263.16955339054</v>
      </c>
      <c r="D225" s="18">
        <f t="shared" si="39"/>
        <v>18407.628805888467</v>
      </c>
      <c r="E225" s="18">
        <f t="shared" si="39"/>
        <v>18200.479457310215</v>
      </c>
      <c r="F225" s="18">
        <f t="shared" si="39"/>
        <v>16364.833785147279</v>
      </c>
      <c r="G225" s="18">
        <f t="shared" si="39"/>
        <v>16166.638982909204</v>
      </c>
    </row>
    <row r="226" spans="1:7">
      <c r="A226" s="19" t="s">
        <v>47</v>
      </c>
    </row>
    <row r="228" spans="1:7">
      <c r="B228" s="21"/>
      <c r="C228" s="21"/>
      <c r="D228" s="21"/>
      <c r="E228" s="21"/>
      <c r="F228" s="21"/>
      <c r="G228" s="21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26"/>
  <sheetViews>
    <sheetView topLeftCell="A136" zoomScale="120" zoomScaleNormal="120" workbookViewId="0">
      <selection activeCell="D74" sqref="D74"/>
    </sheetView>
  </sheetViews>
  <sheetFormatPr baseColWidth="10" defaultColWidth="11.5" defaultRowHeight="14.25"/>
  <cols>
    <col min="1" max="1" width="40.375" style="1" customWidth="1"/>
    <col min="2" max="7" width="10.125" style="1" customWidth="1"/>
    <col min="8" max="234" width="11.5" style="1"/>
    <col min="235" max="235" width="31.5" style="1" customWidth="1"/>
    <col min="236" max="256" width="10.125" style="1" customWidth="1"/>
    <col min="257" max="490" width="11.5" style="1"/>
    <col min="491" max="491" width="31.5" style="1" customWidth="1"/>
    <col min="492" max="512" width="10.125" style="1" customWidth="1"/>
    <col min="513" max="746" width="11.5" style="1"/>
    <col min="747" max="747" width="31.5" style="1" customWidth="1"/>
    <col min="748" max="768" width="10.125" style="1" customWidth="1"/>
    <col min="769" max="1002" width="11.5" style="1"/>
    <col min="1003" max="1003" width="31.5" style="1" customWidth="1"/>
    <col min="1004" max="1024" width="10.125" style="1" customWidth="1"/>
  </cols>
  <sheetData>
    <row r="1" spans="1:7" ht="24.75" customHeight="1">
      <c r="A1" s="2" t="s">
        <v>51</v>
      </c>
    </row>
    <row r="2" spans="1:7" s="5" customFormat="1" ht="21" customHeight="1">
      <c r="A2" s="3"/>
      <c r="B2" s="4">
        <v>2016</v>
      </c>
      <c r="C2" s="4">
        <v>2017</v>
      </c>
      <c r="D2" s="4">
        <v>2018</v>
      </c>
      <c r="E2" s="4">
        <v>2019</v>
      </c>
      <c r="F2" s="4">
        <v>2020</v>
      </c>
      <c r="G2" s="4">
        <v>2021</v>
      </c>
    </row>
    <row r="3" spans="1:7" s="8" customFormat="1" ht="19.5" customHeight="1">
      <c r="A3" s="6" t="s">
        <v>1</v>
      </c>
      <c r="B3" s="7">
        <f>'Efinal (tep)'!B3/1000</f>
        <v>679.24850758629702</v>
      </c>
      <c r="C3" s="7">
        <f>'Efinal (tep)'!C3/1000</f>
        <v>680.53763846743095</v>
      </c>
      <c r="D3" s="7">
        <f>'Efinal (tep)'!D3/1000</f>
        <v>705.50379176028798</v>
      </c>
      <c r="E3" s="7">
        <f>'Efinal (tep)'!E3/1000</f>
        <v>574.12543636799796</v>
      </c>
      <c r="F3" s="7">
        <f>'Efinal (tep)'!F3/1000</f>
        <v>521.60331974414396</v>
      </c>
      <c r="G3" s="7">
        <f>'Efinal (tep)'!G3/1000</f>
        <v>552.19984785326005</v>
      </c>
    </row>
    <row r="4" spans="1:7" s="8" customFormat="1" ht="26.25" customHeight="1">
      <c r="A4" s="9" t="s">
        <v>2</v>
      </c>
      <c r="B4" s="10">
        <f t="shared" ref="B4:G4" si="0">SUM(B5:B10)</f>
        <v>66.87022498342553</v>
      </c>
      <c r="C4" s="10">
        <f t="shared" si="0"/>
        <v>65.783878694278599</v>
      </c>
      <c r="D4" s="10">
        <f t="shared" si="0"/>
        <v>60.144352587319638</v>
      </c>
      <c r="E4" s="10">
        <f t="shared" si="0"/>
        <v>55.031501831136325</v>
      </c>
      <c r="F4" s="10">
        <f t="shared" si="0"/>
        <v>49.478699343750925</v>
      </c>
      <c r="G4" s="10">
        <f t="shared" si="0"/>
        <v>147.59699503651888</v>
      </c>
    </row>
    <row r="5" spans="1:7" ht="16.5" customHeight="1">
      <c r="A5" s="11" t="s">
        <v>3</v>
      </c>
      <c r="B5" s="12">
        <f>'Efinal (tep)'!B5/1000</f>
        <v>23.269928881671703</v>
      </c>
      <c r="C5" s="12">
        <f>'Efinal (tep)'!C5/1000</f>
        <v>22.765054115074598</v>
      </c>
      <c r="D5" s="12">
        <f>'Efinal (tep)'!D5/1000</f>
        <v>22.445095897970802</v>
      </c>
      <c r="E5" s="12">
        <f>'Efinal (tep)'!E5/1000</f>
        <v>21.6270445357532</v>
      </c>
      <c r="F5" s="12">
        <f>'Efinal (tep)'!F5/1000</f>
        <v>17.652754595802399</v>
      </c>
      <c r="G5" s="12">
        <f>'Efinal (tep)'!G5/1000</f>
        <v>41.599565512143897</v>
      </c>
    </row>
    <row r="6" spans="1:7" ht="16.5" customHeight="1">
      <c r="A6" s="11" t="s">
        <v>4</v>
      </c>
      <c r="B6" s="12">
        <f>'Efinal (tep)'!B6/1000</f>
        <v>37.414782961035399</v>
      </c>
      <c r="C6" s="12">
        <f>'Efinal (tep)'!C6/1000</f>
        <v>37.317823581328796</v>
      </c>
      <c r="D6" s="12">
        <f>'Efinal (tep)'!D6/1000</f>
        <v>31.784465159161702</v>
      </c>
      <c r="E6" s="12">
        <f>'Efinal (tep)'!E6/1000</f>
        <v>31.6751505071115</v>
      </c>
      <c r="F6" s="12">
        <f>'Efinal (tep)'!F6/1000</f>
        <v>28.9735449092469</v>
      </c>
      <c r="G6" s="12">
        <f>'Efinal (tep)'!G6/1000</f>
        <v>105.605881064435</v>
      </c>
    </row>
    <row r="7" spans="1:7" ht="16.5" customHeight="1">
      <c r="A7" s="11" t="s">
        <v>5</v>
      </c>
      <c r="B7" s="14">
        <f>'Efinal (tep)'!B7/1000</f>
        <v>6.1855131407184301</v>
      </c>
      <c r="C7" s="14">
        <f>'Efinal (tep)'!C7/1000</f>
        <v>5.59678879298857</v>
      </c>
      <c r="D7" s="14">
        <f>'Efinal (tep)'!D7/1000</f>
        <v>5.3075645039424098</v>
      </c>
      <c r="E7" s="14">
        <f>'Efinal (tep)'!E7/1000</f>
        <v>1.6945102918083501</v>
      </c>
      <c r="F7" s="14">
        <f>'Efinal (tep)'!F7/1000</f>
        <v>2.3974476999760501</v>
      </c>
      <c r="G7" s="14">
        <f>'Efinal (tep)'!G7/1000</f>
        <v>0.39154845994000403</v>
      </c>
    </row>
    <row r="8" spans="1:7" ht="16.5" customHeight="1">
      <c r="A8" s="13" t="s">
        <v>6</v>
      </c>
      <c r="B8" s="14">
        <f>'Efinal (tep)'!B8/1000</f>
        <v>0</v>
      </c>
      <c r="C8" s="14">
        <f>'Efinal (tep)'!C8/1000</f>
        <v>0.10421220488663199</v>
      </c>
      <c r="D8" s="14">
        <f>'Efinal (tep)'!D8/1000</f>
        <v>0.60722702624472902</v>
      </c>
      <c r="E8" s="14">
        <f>'Efinal (tep)'!E8/1000</f>
        <v>3.47964964632815E-2</v>
      </c>
      <c r="F8" s="14">
        <f>'Efinal (tep)'!F8/1000</f>
        <v>0.45495213872557599</v>
      </c>
      <c r="G8" s="14">
        <f>'Efinal (tep)'!G8/1000</f>
        <v>0</v>
      </c>
    </row>
    <row r="9" spans="1:7" ht="16.5" customHeight="1">
      <c r="A9" s="11" t="s">
        <v>7</v>
      </c>
      <c r="B9" s="12">
        <f>'Efinal (tep)'!B9/1000</f>
        <v>0</v>
      </c>
      <c r="C9" s="12">
        <f>'Efinal (tep)'!C9/1000</f>
        <v>0</v>
      </c>
      <c r="D9" s="12">
        <f>'Efinal (tep)'!D9/1000</f>
        <v>0</v>
      </c>
      <c r="E9" s="12">
        <f>'Efinal (tep)'!E9/1000</f>
        <v>0</v>
      </c>
      <c r="F9" s="12">
        <f>'Efinal (tep)'!F9/1000</f>
        <v>0</v>
      </c>
      <c r="G9" s="12">
        <f>'Efinal (tep)'!G9/1000</f>
        <v>0</v>
      </c>
    </row>
    <row r="10" spans="1:7" ht="16.5" customHeight="1">
      <c r="A10" s="11" t="s">
        <v>8</v>
      </c>
      <c r="B10" s="12">
        <f>'Efinal (tep)'!B10/1000</f>
        <v>0</v>
      </c>
      <c r="C10" s="12">
        <f>'Efinal (tep)'!C10/1000</f>
        <v>0</v>
      </c>
      <c r="D10" s="12">
        <f>'Efinal (tep)'!D10/1000</f>
        <v>0</v>
      </c>
      <c r="E10" s="12">
        <f>'Efinal (tep)'!E10/1000</f>
        <v>0</v>
      </c>
      <c r="F10" s="12">
        <f>'Efinal (tep)'!F10/1000</f>
        <v>0</v>
      </c>
      <c r="G10" s="12">
        <f>'Efinal (tep)'!G10/1000</f>
        <v>0</v>
      </c>
    </row>
    <row r="11" spans="1:7" s="8" customFormat="1" ht="26.25" customHeight="1">
      <c r="A11" s="9" t="s">
        <v>9</v>
      </c>
      <c r="B11" s="10">
        <f t="shared" ref="B11:G11" si="1">SUM(B12:B18)</f>
        <v>577.38258874571227</v>
      </c>
      <c r="C11" s="10">
        <f t="shared" si="1"/>
        <v>592.43719044630905</v>
      </c>
      <c r="D11" s="10">
        <f t="shared" si="1"/>
        <v>641.75721526312941</v>
      </c>
      <c r="E11" s="10">
        <f t="shared" si="1"/>
        <v>640.83749239032841</v>
      </c>
      <c r="F11" s="10">
        <f t="shared" si="1"/>
        <v>525.96268608935009</v>
      </c>
      <c r="G11" s="10">
        <f t="shared" si="1"/>
        <v>637.78688148028755</v>
      </c>
    </row>
    <row r="12" spans="1:7" s="8" customFormat="1" ht="20.25" customHeight="1">
      <c r="A12" s="11" t="s">
        <v>10</v>
      </c>
      <c r="B12" s="12">
        <f>'Efinal (tep)'!B12/1000</f>
        <v>309.86972215591703</v>
      </c>
      <c r="C12" s="12">
        <f>'Efinal (tep)'!C12/1000</f>
        <v>332.36229290629103</v>
      </c>
      <c r="D12" s="12">
        <f>'Efinal (tep)'!D12/1000</f>
        <v>364.19528160973101</v>
      </c>
      <c r="E12" s="12">
        <f>'Efinal (tep)'!E12/1000</f>
        <v>359.41682658777501</v>
      </c>
      <c r="F12" s="12">
        <f>'Efinal (tep)'!F12/1000</f>
        <v>293.899131767293</v>
      </c>
      <c r="G12" s="12">
        <f>'Efinal (tep)'!G12/1000</f>
        <v>425.067739075227</v>
      </c>
    </row>
    <row r="13" spans="1:7" ht="16.5" customHeight="1">
      <c r="A13" s="11" t="s">
        <v>11</v>
      </c>
      <c r="B13" s="12">
        <f>'Efinal (tep)'!B13/1000</f>
        <v>145.962334564603</v>
      </c>
      <c r="C13" s="12">
        <f>'Efinal (tep)'!C13/1000</f>
        <v>144.568401964603</v>
      </c>
      <c r="D13" s="12">
        <f>'Efinal (tep)'!D13/1000</f>
        <v>157.58044896460302</v>
      </c>
      <c r="E13" s="12">
        <f>'Efinal (tep)'!E13/1000</f>
        <v>159.83877816460299</v>
      </c>
      <c r="F13" s="12">
        <f>'Efinal (tep)'!F13/1000</f>
        <v>116.399450764603</v>
      </c>
      <c r="G13" s="12">
        <f>'Efinal (tep)'!G13/1000</f>
        <v>115.61590223143301</v>
      </c>
    </row>
    <row r="14" spans="1:7" ht="16.5" customHeight="1">
      <c r="A14" s="11" t="s">
        <v>12</v>
      </c>
      <c r="B14" s="14">
        <f>'Efinal (tep)'!B14/1000</f>
        <v>5.0868659799821803</v>
      </c>
      <c r="C14" s="14">
        <f>'Efinal (tep)'!C14/1000</f>
        <v>6.0995096157750401</v>
      </c>
      <c r="D14" s="14">
        <f>'Efinal (tep)'!D14/1000</f>
        <v>2.4703461792803902</v>
      </c>
      <c r="E14" s="14">
        <f>'Efinal (tep)'!E14/1000</f>
        <v>8.2952518440605516</v>
      </c>
      <c r="F14" s="14">
        <f>'Efinal (tep)'!F14/1000</f>
        <v>5.3468908491791698</v>
      </c>
      <c r="G14" s="14">
        <f>'Efinal (tep)'!G14/1000</f>
        <v>1.38686806282757</v>
      </c>
    </row>
    <row r="15" spans="1:7" ht="16.5" customHeight="1">
      <c r="A15" s="11" t="s">
        <v>13</v>
      </c>
      <c r="B15" s="12">
        <f>'Efinal (tep)'!B15/1000</f>
        <v>71.746752714210004</v>
      </c>
      <c r="C15" s="12">
        <f>'Efinal (tep)'!C15/1000</f>
        <v>57.003284177640005</v>
      </c>
      <c r="D15" s="12">
        <f>'Efinal (tep)'!D15/1000</f>
        <v>66.43146899551499</v>
      </c>
      <c r="E15" s="12">
        <f>'Efinal (tep)'!E15/1000</f>
        <v>64.247636800890007</v>
      </c>
      <c r="F15" s="12">
        <f>'Efinal (tep)'!F15/1000</f>
        <v>66.157142582430993</v>
      </c>
      <c r="G15" s="12">
        <f>'Efinal (tep)'!G15/1000</f>
        <v>50.624319970800002</v>
      </c>
    </row>
    <row r="16" spans="1:7" ht="16.5" customHeight="1">
      <c r="A16" s="11" t="s">
        <v>14</v>
      </c>
      <c r="B16" s="12">
        <f>'Efinal (tep)'!B16/1000</f>
        <v>42.896301331000004</v>
      </c>
      <c r="C16" s="12">
        <f>'Efinal (tep)'!C16/1000</f>
        <v>51.255409782000001</v>
      </c>
      <c r="D16" s="12">
        <f>'Efinal (tep)'!D16/1000</f>
        <v>49.403453513999999</v>
      </c>
      <c r="E16" s="12">
        <f>'Efinal (tep)'!E16/1000</f>
        <v>47.565242992999998</v>
      </c>
      <c r="F16" s="12">
        <f>'Efinal (tep)'!F16/1000</f>
        <v>43.192082125843996</v>
      </c>
      <c r="G16" s="12">
        <f>'Efinal (tep)'!G16/1000</f>
        <v>44.02703614</v>
      </c>
    </row>
    <row r="17" spans="1:7" ht="16.5" customHeight="1">
      <c r="A17" s="11" t="s">
        <v>15</v>
      </c>
      <c r="B17" s="14">
        <f>'Efinal (tep)'!B17/1000</f>
        <v>1.8206120000000001</v>
      </c>
      <c r="C17" s="14">
        <f>'Efinal (tep)'!C17/1000</f>
        <v>1.1482919999999999</v>
      </c>
      <c r="D17" s="14">
        <f>'Efinal (tep)'!D17/1000</f>
        <v>1.6762159999999999</v>
      </c>
      <c r="E17" s="14">
        <f>'Efinal (tep)'!E17/1000</f>
        <v>1.4737560000000001</v>
      </c>
      <c r="F17" s="14">
        <f>'Efinal (tep)'!F17/1000</f>
        <v>0.96798800000000007</v>
      </c>
      <c r="G17" s="14">
        <f>'Efinal (tep)'!G17/1000</f>
        <v>1.0650160000000002</v>
      </c>
    </row>
    <row r="18" spans="1:7" ht="16.5" customHeight="1">
      <c r="A18" s="11" t="s">
        <v>16</v>
      </c>
      <c r="B18" s="12">
        <f>'Efinal (tep)'!B18/1000</f>
        <v>0</v>
      </c>
      <c r="C18" s="12">
        <f>'Efinal (tep)'!C18/1000</f>
        <v>0</v>
      </c>
      <c r="D18" s="12">
        <f>'Efinal (tep)'!D18/1000</f>
        <v>0</v>
      </c>
      <c r="E18" s="12">
        <f>'Efinal (tep)'!E18/1000</f>
        <v>0</v>
      </c>
      <c r="F18" s="12">
        <f>'Efinal (tep)'!F18/1000</f>
        <v>0</v>
      </c>
      <c r="G18" s="12">
        <f>'Efinal (tep)'!G18/1000</f>
        <v>0</v>
      </c>
    </row>
    <row r="19" spans="1:7" s="8" customFormat="1" ht="26.25" customHeight="1">
      <c r="A19" s="9" t="s">
        <v>17</v>
      </c>
      <c r="B19" s="10">
        <f t="shared" ref="B19:G19" si="2">SUM(B20:B29)</f>
        <v>226.77898696233086</v>
      </c>
      <c r="C19" s="10">
        <f t="shared" si="2"/>
        <v>229.23799971791311</v>
      </c>
      <c r="D19" s="10">
        <f t="shared" si="2"/>
        <v>233.21889298835089</v>
      </c>
      <c r="E19" s="10">
        <f t="shared" si="2"/>
        <v>234.9785314374509</v>
      </c>
      <c r="F19" s="10">
        <f t="shared" si="2"/>
        <v>236.08405590269649</v>
      </c>
      <c r="G19" s="10">
        <f t="shared" si="2"/>
        <v>238.40339112290852</v>
      </c>
    </row>
    <row r="20" spans="1:7" ht="16.5" customHeight="1">
      <c r="A20" s="11" t="s">
        <v>18</v>
      </c>
      <c r="B20" s="12">
        <f>'Efinal (tep)'!B20/1000</f>
        <v>213.913287049828</v>
      </c>
      <c r="C20" s="12">
        <f>'Efinal (tep)'!C20/1000</f>
        <v>216.036869240161</v>
      </c>
      <c r="D20" s="12">
        <f>'Efinal (tep)'!D20/1000</f>
        <v>219.53941632349398</v>
      </c>
      <c r="E20" s="12">
        <f>'Efinal (tep)'!E20/1000</f>
        <v>220.80390585682801</v>
      </c>
      <c r="F20" s="12">
        <f>'Efinal (tep)'!F20/1000</f>
        <v>221.495189986605</v>
      </c>
      <c r="G20" s="12">
        <f>'Efinal (tep)'!G20/1000</f>
        <v>222.883651243272</v>
      </c>
    </row>
    <row r="21" spans="1:7" ht="16.5" customHeight="1">
      <c r="A21" s="11" t="s">
        <v>19</v>
      </c>
      <c r="B21" s="14">
        <f>'Efinal (tep)'!B21/1000</f>
        <v>1.5321074539834698</v>
      </c>
      <c r="C21" s="14">
        <f>'Efinal (tep)'!C21/1000</f>
        <v>1.5321074539834698</v>
      </c>
      <c r="D21" s="14">
        <f>'Efinal (tep)'!D21/1000</f>
        <v>1.5321074539834698</v>
      </c>
      <c r="E21" s="14">
        <f>'Efinal (tep)'!E21/1000</f>
        <v>1.5321074539834698</v>
      </c>
      <c r="F21" s="14">
        <f>'Efinal (tep)'!F21/1000</f>
        <v>1.5321074539834698</v>
      </c>
      <c r="G21" s="14">
        <f>'Efinal (tep)'!G21/1000</f>
        <v>1.5321074539834698</v>
      </c>
    </row>
    <row r="22" spans="1:7" ht="16.5" customHeight="1">
      <c r="A22" s="11" t="s">
        <v>20</v>
      </c>
      <c r="B22" s="14">
        <f>'Efinal (tep)'!B22/1000</f>
        <v>2.1866040809370602</v>
      </c>
      <c r="C22" s="14">
        <f>'Efinal (tep)'!C22/1000</f>
        <v>2.2625991104377201</v>
      </c>
      <c r="D22" s="14">
        <f>'Efinal (tep)'!D22/1000</f>
        <v>2.3145424206937601</v>
      </c>
      <c r="E22" s="14">
        <f>'Efinal (tep)'!E22/1000</f>
        <v>2.3846224403510399</v>
      </c>
      <c r="F22" s="14">
        <f>'Efinal (tep)'!F22/1000</f>
        <v>2.55408386113734</v>
      </c>
      <c r="G22" s="14">
        <f>'Efinal (tep)'!G22/1000</f>
        <v>2.5770472784693004</v>
      </c>
    </row>
    <row r="23" spans="1:7" ht="16.5" customHeight="1">
      <c r="A23" s="11" t="s">
        <v>21</v>
      </c>
      <c r="B23" s="12">
        <f>'Efinal (tep)'!B23/1000</f>
        <v>0</v>
      </c>
      <c r="C23" s="12">
        <f>'Efinal (tep)'!C23/1000</f>
        <v>0</v>
      </c>
      <c r="D23" s="12">
        <f>'Efinal (tep)'!D23/1000</f>
        <v>0</v>
      </c>
      <c r="E23" s="12">
        <f>'Efinal (tep)'!E23/1000</f>
        <v>0</v>
      </c>
      <c r="F23" s="12">
        <f>'Efinal (tep)'!F23/1000</f>
        <v>0</v>
      </c>
      <c r="G23" s="12">
        <f>'Efinal (tep)'!G23/1000</f>
        <v>0</v>
      </c>
    </row>
    <row r="24" spans="1:7" ht="16.5" customHeight="1">
      <c r="A24" s="11" t="s">
        <v>22</v>
      </c>
      <c r="B24" s="12">
        <f>'Efinal (tep)'!B24/1000</f>
        <v>0</v>
      </c>
      <c r="C24" s="12">
        <f>'Efinal (tep)'!C24/1000</f>
        <v>0</v>
      </c>
      <c r="D24" s="12">
        <f>'Efinal (tep)'!D24/1000</f>
        <v>0</v>
      </c>
      <c r="E24" s="12">
        <f>'Efinal (tep)'!E24/1000</f>
        <v>0</v>
      </c>
      <c r="F24" s="12">
        <f>'Efinal (tep)'!F24/1000</f>
        <v>0</v>
      </c>
      <c r="G24" s="12">
        <f>'Efinal (tep)'!G24/1000</f>
        <v>0</v>
      </c>
    </row>
    <row r="25" spans="1:7" ht="16.5" customHeight="1">
      <c r="A25" s="11" t="s">
        <v>23</v>
      </c>
      <c r="B25" s="14">
        <f>'Efinal (tep)'!B25/1000</f>
        <v>0.72601794391457097</v>
      </c>
      <c r="C25" s="14">
        <f>'Efinal (tep)'!C25/1000</f>
        <v>0.764593550258857</v>
      </c>
      <c r="D25" s="14">
        <f>'Efinal (tep)'!D25/1000</f>
        <v>0.80584084372171405</v>
      </c>
      <c r="E25" s="14">
        <f>'Efinal (tep)'!E25/1000</f>
        <v>0.914854809283143</v>
      </c>
      <c r="F25" s="14">
        <f>'Efinal (tep)'!F25/1000</f>
        <v>1.0066784763729399</v>
      </c>
      <c r="G25" s="14">
        <f>'Efinal (tep)'!G25/1000</f>
        <v>1.0943870513554299</v>
      </c>
    </row>
    <row r="26" spans="1:7" ht="16.5" customHeight="1">
      <c r="A26" s="11" t="s">
        <v>24</v>
      </c>
      <c r="B26" s="12">
        <f>'Efinal (tep)'!B26/1000</f>
        <v>0</v>
      </c>
      <c r="C26" s="12">
        <f>'Efinal (tep)'!C26/1000</f>
        <v>0</v>
      </c>
      <c r="D26" s="12">
        <f>'Efinal (tep)'!D26/1000</f>
        <v>0</v>
      </c>
      <c r="E26" s="12">
        <f>'Efinal (tep)'!E26/1000</f>
        <v>0</v>
      </c>
      <c r="F26" s="12">
        <f>'Efinal (tep)'!F26/1000</f>
        <v>0</v>
      </c>
      <c r="G26" s="12">
        <f>'Efinal (tep)'!G26/1000</f>
        <v>0</v>
      </c>
    </row>
    <row r="27" spans="1:7" ht="16.5" customHeight="1">
      <c r="A27" s="11" t="s">
        <v>25</v>
      </c>
      <c r="B27" s="14">
        <f>'Efinal (tep)'!B27/1000</f>
        <v>2.3257734336677598</v>
      </c>
      <c r="C27" s="14">
        <f>'Efinal (tep)'!C27/1000</f>
        <v>2.5466333630720501</v>
      </c>
      <c r="D27" s="14">
        <f>'Efinal (tep)'!D27/1000</f>
        <v>2.9317889464579796</v>
      </c>
      <c r="E27" s="14">
        <f>'Efinal (tep)'!E27/1000</f>
        <v>3.2478438770051996</v>
      </c>
      <c r="F27" s="14">
        <f>'Efinal (tep)'!F27/1000</f>
        <v>3.40079912459775</v>
      </c>
      <c r="G27" s="14">
        <f>'Efinal (tep)'!G27/1000</f>
        <v>3.7412338513838601</v>
      </c>
    </row>
    <row r="28" spans="1:7" ht="16.5" customHeight="1">
      <c r="A28" s="11" t="s">
        <v>26</v>
      </c>
      <c r="B28" s="12">
        <f>'Efinal (tep)'!B28/1000</f>
        <v>0</v>
      </c>
      <c r="C28" s="12">
        <f>'Efinal (tep)'!C28/1000</f>
        <v>0</v>
      </c>
      <c r="D28" s="12">
        <f>'Efinal (tep)'!D28/1000</f>
        <v>0</v>
      </c>
      <c r="E28" s="12">
        <f>'Efinal (tep)'!E28/1000</f>
        <v>0</v>
      </c>
      <c r="F28" s="12">
        <f>'Efinal (tep)'!F28/1000</f>
        <v>0</v>
      </c>
      <c r="G28" s="12">
        <f>'Efinal (tep)'!G28/1000</f>
        <v>0</v>
      </c>
    </row>
    <row r="29" spans="1:7" ht="16.5" customHeight="1">
      <c r="A29" s="11" t="s">
        <v>27</v>
      </c>
      <c r="B29" s="14">
        <f>'Efinal (tep)'!B29/1000</f>
        <v>6.0951969999999998</v>
      </c>
      <c r="C29" s="14">
        <f>'Efinal (tep)'!C29/1000</f>
        <v>6.0951969999999998</v>
      </c>
      <c r="D29" s="14">
        <f>'Efinal (tep)'!D29/1000</f>
        <v>6.0951969999999998</v>
      </c>
      <c r="E29" s="14">
        <f>'Efinal (tep)'!E29/1000</f>
        <v>6.0951969999999998</v>
      </c>
      <c r="F29" s="14">
        <f>'Efinal (tep)'!F29/1000</f>
        <v>6.0951969999999998</v>
      </c>
      <c r="G29" s="14">
        <f>'Efinal (tep)'!G29/1000</f>
        <v>6.57496424444445</v>
      </c>
    </row>
    <row r="30" spans="1:7" s="8" customFormat="1" ht="26.25" customHeight="1">
      <c r="A30" s="9" t="s">
        <v>28</v>
      </c>
      <c r="B30" s="10">
        <f t="shared" ref="B30:G30" si="3">B31+B38+B41+B46+B50+B53</f>
        <v>848.19402011793397</v>
      </c>
      <c r="C30" s="10">
        <f t="shared" si="3"/>
        <v>854.54584199817566</v>
      </c>
      <c r="D30" s="10">
        <f t="shared" si="3"/>
        <v>855.47657669856324</v>
      </c>
      <c r="E30" s="10">
        <f t="shared" si="3"/>
        <v>876.78132470122273</v>
      </c>
      <c r="F30" s="10">
        <f t="shared" si="3"/>
        <v>650.8870909812855</v>
      </c>
      <c r="G30" s="10">
        <f t="shared" si="3"/>
        <v>783.00959763293736</v>
      </c>
    </row>
    <row r="31" spans="1:7" ht="20.25" customHeight="1">
      <c r="A31" s="15" t="s">
        <v>29</v>
      </c>
      <c r="B31" s="16">
        <f t="shared" ref="B31:G31" si="4">SUM(B32:B37)</f>
        <v>621.977847148259</v>
      </c>
      <c r="C31" s="16">
        <f t="shared" si="4"/>
        <v>609.69483955151043</v>
      </c>
      <c r="D31" s="16">
        <f t="shared" si="4"/>
        <v>604.88264103769711</v>
      </c>
      <c r="E31" s="16">
        <f t="shared" si="4"/>
        <v>599.48058774613969</v>
      </c>
      <c r="F31" s="16">
        <f t="shared" si="4"/>
        <v>436.56666976115991</v>
      </c>
      <c r="G31" s="16">
        <f t="shared" si="4"/>
        <v>575.95643420679903</v>
      </c>
    </row>
    <row r="32" spans="1:7" ht="16.5" customHeight="1">
      <c r="A32" s="11" t="s">
        <v>30</v>
      </c>
      <c r="B32" s="12">
        <f>'Efinal (tep)'!B32/1000</f>
        <v>89.7546612309783</v>
      </c>
      <c r="C32" s="12">
        <f>'Efinal (tep)'!C32/1000</f>
        <v>90.371968943557007</v>
      </c>
      <c r="D32" s="12">
        <f>'Efinal (tep)'!D32/1000</f>
        <v>91.18545709781479</v>
      </c>
      <c r="E32" s="12">
        <f>'Efinal (tep)'!E32/1000</f>
        <v>95.777048877203711</v>
      </c>
      <c r="F32" s="12">
        <f>'Efinal (tep)'!F32/1000</f>
        <v>70.0016203279595</v>
      </c>
      <c r="G32" s="12">
        <f>'Efinal (tep)'!G32/1000</f>
        <v>95.614765902308989</v>
      </c>
    </row>
    <row r="33" spans="1:7" ht="16.5" customHeight="1">
      <c r="A33" s="11" t="s">
        <v>31</v>
      </c>
      <c r="B33" s="14">
        <f>'Efinal (tep)'!B33/1000</f>
        <v>5.4387766666858601</v>
      </c>
      <c r="C33" s="14">
        <f>'Efinal (tep)'!C33/1000</f>
        <v>5.5594082753513003</v>
      </c>
      <c r="D33" s="14">
        <f>'Efinal (tep)'!D33/1000</f>
        <v>5.5616340490142999</v>
      </c>
      <c r="E33" s="14">
        <f>'Efinal (tep)'!E33/1000</f>
        <v>5.9097262456533199</v>
      </c>
      <c r="F33" s="14">
        <f>'Efinal (tep)'!F33/1000</f>
        <v>5.32882384488369</v>
      </c>
      <c r="G33" s="14">
        <f>'Efinal (tep)'!G33/1000</f>
        <v>5.6876946869408407</v>
      </c>
    </row>
    <row r="34" spans="1:7" ht="16.5" customHeight="1">
      <c r="A34" s="11" t="s">
        <v>32</v>
      </c>
      <c r="B34" s="12">
        <f>'Efinal (tep)'!B34/1000</f>
        <v>518.75899506577798</v>
      </c>
      <c r="C34" s="12">
        <f>'Efinal (tep)'!C34/1000</f>
        <v>505.50309957976202</v>
      </c>
      <c r="D34" s="12">
        <f>'Efinal (tep)'!D34/1000</f>
        <v>499.39479124083897</v>
      </c>
      <c r="E34" s="12">
        <f>'Efinal (tep)'!E34/1000</f>
        <v>488.17570616487797</v>
      </c>
      <c r="F34" s="12">
        <f>'Efinal (tep)'!F34/1000</f>
        <v>353.71875553356796</v>
      </c>
      <c r="G34" s="12">
        <f>'Efinal (tep)'!G34/1000</f>
        <v>463.80120907815098</v>
      </c>
    </row>
    <row r="35" spans="1:7" ht="16.5" customHeight="1">
      <c r="A35" s="11" t="s">
        <v>33</v>
      </c>
      <c r="B35" s="14">
        <f>'Efinal (tep)'!B35/1000</f>
        <v>0.84790484300000002</v>
      </c>
      <c r="C35" s="14">
        <f>'Efinal (tep)'!C35/1000</f>
        <v>0.86753081799999998</v>
      </c>
      <c r="D35" s="14">
        <f>'Efinal (tep)'!D35/1000</f>
        <v>1.1260548699999999</v>
      </c>
      <c r="E35" s="14">
        <f>'Efinal (tep)'!E35/1000</f>
        <v>1.8509330370000001</v>
      </c>
      <c r="F35" s="14">
        <f>'Efinal (tep)'!F35/1000</f>
        <v>1.3033909349999999</v>
      </c>
      <c r="G35" s="14">
        <f>'Efinal (tep)'!G35/1000</f>
        <v>2.1533045799999999</v>
      </c>
    </row>
    <row r="36" spans="1:7" ht="16.5" customHeight="1">
      <c r="A36" s="11" t="s">
        <v>34</v>
      </c>
      <c r="B36" s="14">
        <f>'Efinal (tep)'!B36/1000</f>
        <v>7.1774197674418598</v>
      </c>
      <c r="C36" s="14">
        <f>'Efinal (tep)'!C36/1000</f>
        <v>7.3927423604651201</v>
      </c>
      <c r="D36" s="14">
        <f>'Efinal (tep)'!D36/1000</f>
        <v>7.6145246312790693</v>
      </c>
      <c r="E36" s="14">
        <f>'Efinal (tep)'!E36/1000</f>
        <v>7.7668151239046503</v>
      </c>
      <c r="F36" s="14">
        <f>'Efinal (tep)'!F36/1000</f>
        <v>6.2134520991237192</v>
      </c>
      <c r="G36" s="14">
        <f>'Efinal (tep)'!G36/1000</f>
        <v>8.6988329387732097</v>
      </c>
    </row>
    <row r="37" spans="1:7" ht="16.5" customHeight="1">
      <c r="A37" s="11" t="s">
        <v>35</v>
      </c>
      <c r="B37" s="12">
        <f>'Efinal (tep)'!B37/1000</f>
        <v>8.9574374999999999E-5</v>
      </c>
      <c r="C37" s="12">
        <f>'Efinal (tep)'!C37/1000</f>
        <v>8.9574374999999999E-5</v>
      </c>
      <c r="D37" s="12">
        <f>'Efinal (tep)'!D37/1000</f>
        <v>1.7914875E-4</v>
      </c>
      <c r="E37" s="12">
        <f>'Efinal (tep)'!E37/1000</f>
        <v>3.582975E-4</v>
      </c>
      <c r="F37" s="12">
        <f>'Efinal (tep)'!F37/1000</f>
        <v>6.2702062500000005E-4</v>
      </c>
      <c r="G37" s="12">
        <f>'Efinal (tep)'!G37/1000</f>
        <v>6.2702062500000005E-4</v>
      </c>
    </row>
    <row r="38" spans="1:7" ht="20.25" customHeight="1">
      <c r="A38" s="15" t="s">
        <v>36</v>
      </c>
      <c r="B38" s="16">
        <f t="shared" ref="B38:G38" si="5">SUM(B39:B40)</f>
        <v>1.5372653901348698</v>
      </c>
      <c r="C38" s="16">
        <f t="shared" si="5"/>
        <v>1.4609455121350499</v>
      </c>
      <c r="D38" s="16">
        <f t="shared" si="5"/>
        <v>1.47352345682303</v>
      </c>
      <c r="E38" s="16">
        <f t="shared" si="5"/>
        <v>1.5063341239032</v>
      </c>
      <c r="F38" s="16">
        <f t="shared" si="5"/>
        <v>1.17758264380759</v>
      </c>
      <c r="G38" s="16">
        <f t="shared" si="5"/>
        <v>1.3339099493114799</v>
      </c>
    </row>
    <row r="39" spans="1:7" ht="16.5" customHeight="1">
      <c r="A39" s="11" t="s">
        <v>37</v>
      </c>
      <c r="B39" s="14">
        <f>'Efinal (tep)'!B39/1000</f>
        <v>1.5372653901348698</v>
      </c>
      <c r="C39" s="14">
        <f>'Efinal (tep)'!C39/1000</f>
        <v>1.4609455121350499</v>
      </c>
      <c r="D39" s="14">
        <f>'Efinal (tep)'!D39/1000</f>
        <v>1.47352345682303</v>
      </c>
      <c r="E39" s="14">
        <f>'Efinal (tep)'!E39/1000</f>
        <v>1.5063341239032</v>
      </c>
      <c r="F39" s="14">
        <f>'Efinal (tep)'!F39/1000</f>
        <v>1.17758264380759</v>
      </c>
      <c r="G39" s="14">
        <f>'Efinal (tep)'!G39/1000</f>
        <v>1.3339099493114799</v>
      </c>
    </row>
    <row r="40" spans="1:7" ht="16.5" customHeight="1">
      <c r="A40" s="11" t="s">
        <v>35</v>
      </c>
      <c r="B40" s="12">
        <f>'Efinal (tep)'!B40/1000</f>
        <v>0</v>
      </c>
      <c r="C40" s="12">
        <f>'Efinal (tep)'!C40/1000</f>
        <v>0</v>
      </c>
      <c r="D40" s="12">
        <f>'Efinal (tep)'!D40/1000</f>
        <v>0</v>
      </c>
      <c r="E40" s="12">
        <f>'Efinal (tep)'!E40/1000</f>
        <v>0</v>
      </c>
      <c r="F40" s="12">
        <f>'Efinal (tep)'!F40/1000</f>
        <v>0</v>
      </c>
      <c r="G40" s="12">
        <f>'Efinal (tep)'!G40/1000</f>
        <v>0</v>
      </c>
    </row>
    <row r="41" spans="1:7" ht="20.25" customHeight="1">
      <c r="A41" s="15" t="s">
        <v>38</v>
      </c>
      <c r="B41" s="16">
        <f t="shared" ref="B41:G41" si="6">SUM(B42:B45)</f>
        <v>69.491125746038605</v>
      </c>
      <c r="C41" s="16">
        <f t="shared" si="6"/>
        <v>75.869278351807495</v>
      </c>
      <c r="D41" s="16">
        <f t="shared" si="6"/>
        <v>78.397267841578298</v>
      </c>
      <c r="E41" s="16">
        <f t="shared" si="6"/>
        <v>96.408605573293812</v>
      </c>
      <c r="F41" s="16">
        <f t="shared" si="6"/>
        <v>72.659776820276704</v>
      </c>
      <c r="G41" s="16">
        <f t="shared" si="6"/>
        <v>65.977124267843095</v>
      </c>
    </row>
    <row r="42" spans="1:7" ht="16.5" customHeight="1">
      <c r="A42" s="11" t="s">
        <v>39</v>
      </c>
      <c r="B42" s="12">
        <f>'Efinal (tep)'!B42/1000</f>
        <v>20.316366547959301</v>
      </c>
      <c r="C42" s="12">
        <f>'Efinal (tep)'!C42/1000</f>
        <v>27.512246541196699</v>
      </c>
      <c r="D42" s="12">
        <f>'Efinal (tep)'!D42/1000</f>
        <v>23.253445593573602</v>
      </c>
      <c r="E42" s="12">
        <f>'Efinal (tep)'!E42/1000</f>
        <v>47.450816228671201</v>
      </c>
      <c r="F42" s="12">
        <f>'Efinal (tep)'!F42/1000</f>
        <v>22.163610572528903</v>
      </c>
      <c r="G42" s="12">
        <f>'Efinal (tep)'!G42/1000</f>
        <v>18.5113954871724</v>
      </c>
    </row>
    <row r="43" spans="1:7" ht="16.5" customHeight="1">
      <c r="A43" s="11" t="s">
        <v>37</v>
      </c>
      <c r="B43" s="12">
        <f>'Efinal (tep)'!B43/1000</f>
        <v>49.1747591980793</v>
      </c>
      <c r="C43" s="12">
        <f>'Efinal (tep)'!C43/1000</f>
        <v>48.357031810610799</v>
      </c>
      <c r="D43" s="12">
        <f>'Efinal (tep)'!D43/1000</f>
        <v>55.143822248004696</v>
      </c>
      <c r="E43" s="12">
        <f>'Efinal (tep)'!E43/1000</f>
        <v>48.957789344622604</v>
      </c>
      <c r="F43" s="12">
        <f>'Efinal (tep)'!F43/1000</f>
        <v>50.496166247747801</v>
      </c>
      <c r="G43" s="12">
        <f>'Efinal (tep)'!G43/1000</f>
        <v>47.465728780670702</v>
      </c>
    </row>
    <row r="44" spans="1:7" ht="16.5" customHeight="1">
      <c r="A44" s="11" t="s">
        <v>34</v>
      </c>
      <c r="B44" s="12">
        <f>'Efinal (tep)'!B44/1000</f>
        <v>0</v>
      </c>
      <c r="C44" s="12">
        <f>'Efinal (tep)'!C44/1000</f>
        <v>0</v>
      </c>
      <c r="D44" s="12">
        <f>'Efinal (tep)'!D44/1000</f>
        <v>0</v>
      </c>
      <c r="E44" s="12">
        <f>'Efinal (tep)'!E44/1000</f>
        <v>0</v>
      </c>
      <c r="F44" s="12">
        <f>'Efinal (tep)'!F44/1000</f>
        <v>0</v>
      </c>
      <c r="G44" s="12">
        <f>'Efinal (tep)'!G44/1000</f>
        <v>0</v>
      </c>
    </row>
    <row r="45" spans="1:7" ht="16.5" customHeight="1">
      <c r="A45" s="11" t="s">
        <v>35</v>
      </c>
      <c r="B45" s="12">
        <f>'Efinal (tep)'!B45/1000</f>
        <v>0</v>
      </c>
      <c r="C45" s="12">
        <f>'Efinal (tep)'!C45/1000</f>
        <v>0</v>
      </c>
      <c r="D45" s="12">
        <f>'Efinal (tep)'!D45/1000</f>
        <v>0</v>
      </c>
      <c r="E45" s="12">
        <f>'Efinal (tep)'!E45/1000</f>
        <v>0</v>
      </c>
      <c r="F45" s="12">
        <f>'Efinal (tep)'!F45/1000</f>
        <v>0</v>
      </c>
      <c r="G45" s="12">
        <f>'Efinal (tep)'!G45/1000</f>
        <v>0</v>
      </c>
    </row>
    <row r="46" spans="1:7" ht="20.25" customHeight="1">
      <c r="A46" s="15" t="s">
        <v>40</v>
      </c>
      <c r="B46" s="16">
        <f t="shared" ref="B46:G46" si="7">SUM(B47:B49)</f>
        <v>40.992792097044905</v>
      </c>
      <c r="C46" s="16">
        <f t="shared" si="7"/>
        <v>44.970530614800005</v>
      </c>
      <c r="D46" s="16">
        <f t="shared" si="7"/>
        <v>41.076277317963999</v>
      </c>
      <c r="E46" s="16">
        <f t="shared" si="7"/>
        <v>43.454102369395599</v>
      </c>
      <c r="F46" s="16">
        <f t="shared" si="7"/>
        <v>20.298396084020997</v>
      </c>
      <c r="G46" s="16">
        <f t="shared" si="7"/>
        <v>26.334946688222498</v>
      </c>
    </row>
    <row r="47" spans="1:7" ht="16.5" customHeight="1">
      <c r="A47" s="11" t="s">
        <v>41</v>
      </c>
      <c r="B47" s="14">
        <f>'Efinal (tep)'!B47/1000</f>
        <v>6.9022212644999997E-2</v>
      </c>
      <c r="C47" s="14">
        <f>'Efinal (tep)'!C47/1000</f>
        <v>5.785464924E-2</v>
      </c>
      <c r="D47" s="14">
        <f>'Efinal (tep)'!D47/1000</f>
        <v>3.8210660479999999E-2</v>
      </c>
      <c r="E47" s="14">
        <f>'Efinal (tep)'!E47/1000</f>
        <v>4.6667868300000005E-2</v>
      </c>
      <c r="F47" s="14">
        <f>'Efinal (tep)'!F47/1000</f>
        <v>5.7828947035000001E-2</v>
      </c>
      <c r="G47" s="14">
        <f>'Efinal (tep)'!G47/1000</f>
        <v>6.6149020375000006E-2</v>
      </c>
    </row>
    <row r="48" spans="1:7" ht="16.5" customHeight="1">
      <c r="A48" s="11" t="s">
        <v>42</v>
      </c>
      <c r="B48" s="12">
        <f>'Efinal (tep)'!B48/1000</f>
        <v>40.923769884399903</v>
      </c>
      <c r="C48" s="12">
        <f>'Efinal (tep)'!C48/1000</f>
        <v>44.912675965560005</v>
      </c>
      <c r="D48" s="12">
        <f>'Efinal (tep)'!D48/1000</f>
        <v>41.038066657484002</v>
      </c>
      <c r="E48" s="12">
        <f>'Efinal (tep)'!E48/1000</f>
        <v>43.407434501095601</v>
      </c>
      <c r="F48" s="12">
        <f>'Efinal (tep)'!F48/1000</f>
        <v>20.240567136985998</v>
      </c>
      <c r="G48" s="12">
        <f>'Efinal (tep)'!G48/1000</f>
        <v>26.268797667847497</v>
      </c>
    </row>
    <row r="49" spans="1:7" ht="16.5" customHeight="1">
      <c r="A49" s="11" t="s">
        <v>35</v>
      </c>
      <c r="B49" s="12">
        <f>'Efinal (tep)'!B49/1000</f>
        <v>0</v>
      </c>
      <c r="C49" s="12">
        <f>'Efinal (tep)'!C49/1000</f>
        <v>0</v>
      </c>
      <c r="D49" s="12">
        <f>'Efinal (tep)'!D49/1000</f>
        <v>0</v>
      </c>
      <c r="E49" s="12">
        <f>'Efinal (tep)'!E49/1000</f>
        <v>0</v>
      </c>
      <c r="F49" s="12">
        <f>'Efinal (tep)'!F49/1000</f>
        <v>0</v>
      </c>
      <c r="G49" s="12">
        <f>'Efinal (tep)'!G49/1000</f>
        <v>0</v>
      </c>
    </row>
    <row r="50" spans="1:7" ht="20.25" customHeight="1">
      <c r="A50" s="15" t="s">
        <v>43</v>
      </c>
      <c r="B50" s="16">
        <f t="shared" ref="B50:G50" si="8">SUM(B51:B52)</f>
        <v>87.9652454991095</v>
      </c>
      <c r="C50" s="16">
        <f t="shared" si="8"/>
        <v>93.309898158825902</v>
      </c>
      <c r="D50" s="16">
        <f t="shared" si="8"/>
        <v>94.473097440932108</v>
      </c>
      <c r="E50" s="16">
        <f t="shared" si="8"/>
        <v>101.987308070818</v>
      </c>
      <c r="F50" s="16">
        <f t="shared" si="8"/>
        <v>94.355779115674309</v>
      </c>
      <c r="G50" s="16">
        <f t="shared" si="8"/>
        <v>77.105015835725595</v>
      </c>
    </row>
    <row r="51" spans="1:7" ht="16.5" customHeight="1">
      <c r="A51" s="11" t="s">
        <v>37</v>
      </c>
      <c r="B51" s="12">
        <f>'Efinal (tep)'!B51/1000</f>
        <v>87.9652454991095</v>
      </c>
      <c r="C51" s="12">
        <f>'Efinal (tep)'!C51/1000</f>
        <v>93.309898158825902</v>
      </c>
      <c r="D51" s="12">
        <f>'Efinal (tep)'!D51/1000</f>
        <v>94.473097440932108</v>
      </c>
      <c r="E51" s="12">
        <f>'Efinal (tep)'!E51/1000</f>
        <v>101.987308070818</v>
      </c>
      <c r="F51" s="12">
        <f>'Efinal (tep)'!F51/1000</f>
        <v>94.355779115674309</v>
      </c>
      <c r="G51" s="12">
        <f>'Efinal (tep)'!G51/1000</f>
        <v>77.105015835725595</v>
      </c>
    </row>
    <row r="52" spans="1:7" ht="16.5" customHeight="1">
      <c r="A52" s="11" t="s">
        <v>44</v>
      </c>
      <c r="B52" s="12">
        <f>'Efinal (tep)'!B52/1000</f>
        <v>0</v>
      </c>
      <c r="C52" s="12">
        <f>'Efinal (tep)'!C52/1000</f>
        <v>0</v>
      </c>
      <c r="D52" s="12">
        <f>'Efinal (tep)'!D52/1000</f>
        <v>0</v>
      </c>
      <c r="E52" s="12">
        <f>'Efinal (tep)'!E52/1000</f>
        <v>0</v>
      </c>
      <c r="F52" s="12">
        <f>'Efinal (tep)'!F52/1000</f>
        <v>0</v>
      </c>
      <c r="G52" s="12">
        <f>'Efinal (tep)'!G52/1000</f>
        <v>0</v>
      </c>
    </row>
    <row r="53" spans="1:7" ht="20.25" customHeight="1">
      <c r="A53" s="15" t="s">
        <v>45</v>
      </c>
      <c r="B53" s="16">
        <f>'Efinal (tep)'!B53/1000</f>
        <v>26.229744237347099</v>
      </c>
      <c r="C53" s="16">
        <f>'Efinal (tep)'!C53/1000</f>
        <v>29.240349809096799</v>
      </c>
      <c r="D53" s="16">
        <f>'Efinal (tep)'!D53/1000</f>
        <v>35.173769603568694</v>
      </c>
      <c r="E53" s="16">
        <f>'Efinal (tep)'!E53/1000</f>
        <v>33.944386817672402</v>
      </c>
      <c r="F53" s="16">
        <f>'Efinal (tep)'!F53/1000</f>
        <v>25.828886556345999</v>
      </c>
      <c r="G53" s="16">
        <f>'Efinal (tep)'!G53/1000</f>
        <v>36.302166685035502</v>
      </c>
    </row>
    <row r="54" spans="1:7" ht="27.75" customHeight="1">
      <c r="A54" s="17" t="s">
        <v>46</v>
      </c>
      <c r="B54" s="18">
        <f t="shared" ref="B54:G54" si="9">B3+B4+B11+B19+B30</f>
        <v>2398.4743283956996</v>
      </c>
      <c r="C54" s="18">
        <f t="shared" si="9"/>
        <v>2422.5425493241073</v>
      </c>
      <c r="D54" s="18">
        <f t="shared" si="9"/>
        <v>2496.1008292976512</v>
      </c>
      <c r="E54" s="18">
        <f t="shared" si="9"/>
        <v>2381.7542867281363</v>
      </c>
      <c r="F54" s="18">
        <f t="shared" si="9"/>
        <v>1984.0158520612267</v>
      </c>
      <c r="G54" s="18">
        <f t="shared" si="9"/>
        <v>2358.9967131259123</v>
      </c>
    </row>
    <row r="55" spans="1:7">
      <c r="A55" s="19" t="s">
        <v>47</v>
      </c>
    </row>
    <row r="56" spans="1:7">
      <c r="A56" s="20"/>
      <c r="B56" s="21"/>
      <c r="C56" s="21"/>
      <c r="D56" s="21"/>
      <c r="E56" s="21"/>
      <c r="F56" s="21"/>
      <c r="G56" s="21"/>
    </row>
    <row r="57" spans="1:7">
      <c r="A57" s="20"/>
      <c r="B57" s="22"/>
      <c r="C57" s="22"/>
      <c r="D57" s="22"/>
      <c r="E57" s="22"/>
      <c r="F57" s="22"/>
      <c r="G57" s="22"/>
    </row>
    <row r="58" spans="1:7" ht="24.75" customHeight="1">
      <c r="A58" s="2" t="s">
        <v>52</v>
      </c>
      <c r="B58" s="21"/>
      <c r="C58" s="21"/>
      <c r="D58" s="21"/>
      <c r="E58" s="21"/>
      <c r="F58" s="21"/>
      <c r="G58" s="21"/>
    </row>
    <row r="59" spans="1:7" s="5" customFormat="1" ht="21" customHeight="1">
      <c r="A59" s="3"/>
      <c r="B59" s="4">
        <v>2016</v>
      </c>
      <c r="C59" s="4">
        <v>2017</v>
      </c>
      <c r="D59" s="4">
        <v>2018</v>
      </c>
      <c r="E59" s="4">
        <v>2019</v>
      </c>
      <c r="F59" s="4">
        <v>2020</v>
      </c>
      <c r="G59" s="4">
        <v>2021</v>
      </c>
    </row>
    <row r="60" spans="1:7" s="8" customFormat="1" ht="19.5" customHeight="1">
      <c r="A60" s="6" t="s">
        <v>1</v>
      </c>
      <c r="B60" s="7">
        <f>'Efinal (tep)'!B60/1000</f>
        <v>448.18092381138501</v>
      </c>
      <c r="C60" s="7">
        <f>'Efinal (tep)'!C60/1000</f>
        <v>448.03127695190301</v>
      </c>
      <c r="D60" s="7">
        <f>'Efinal (tep)'!D60/1000</f>
        <v>448.45041693439401</v>
      </c>
      <c r="E60" s="7">
        <f>'Efinal (tep)'!E60/1000</f>
        <v>446.70495116667797</v>
      </c>
      <c r="F60" s="7">
        <f>'Efinal (tep)'!F60/1000</f>
        <v>414.83081679417603</v>
      </c>
      <c r="G60" s="7">
        <f>'Efinal (tep)'!G60/1000</f>
        <v>416.38830549327997</v>
      </c>
    </row>
    <row r="61" spans="1:7" s="8" customFormat="1" ht="26.25" customHeight="1">
      <c r="A61" s="9" t="s">
        <v>2</v>
      </c>
      <c r="B61" s="10">
        <f t="shared" ref="B61:G61" si="10">SUM(B62:B67)</f>
        <v>60.684711842707102</v>
      </c>
      <c r="C61" s="10">
        <f t="shared" si="10"/>
        <v>60.082877696403393</v>
      </c>
      <c r="D61" s="10">
        <f t="shared" si="10"/>
        <v>54.2295610571325</v>
      </c>
      <c r="E61" s="10">
        <f t="shared" si="10"/>
        <v>53.302195042864696</v>
      </c>
      <c r="F61" s="10">
        <f t="shared" si="10"/>
        <v>46.626299505049303</v>
      </c>
      <c r="G61" s="10">
        <f t="shared" si="10"/>
        <v>4.4605704450806192</v>
      </c>
    </row>
    <row r="62" spans="1:7" ht="16.5" customHeight="1">
      <c r="A62" s="11" t="s">
        <v>3</v>
      </c>
      <c r="B62" s="12">
        <f>'Efinal (tep)'!B62/1000</f>
        <v>23.269928881671703</v>
      </c>
      <c r="C62" s="12">
        <f>'Efinal (tep)'!C62/1000</f>
        <v>22.765054115074598</v>
      </c>
      <c r="D62" s="12">
        <f>'Efinal (tep)'!D62/1000</f>
        <v>22.445095897970802</v>
      </c>
      <c r="E62" s="12">
        <f>'Efinal (tep)'!E62/1000</f>
        <v>21.6270445357532</v>
      </c>
      <c r="F62" s="12">
        <f>'Efinal (tep)'!F62/1000</f>
        <v>17.652754595802399</v>
      </c>
      <c r="G62" s="12">
        <f>'Efinal (tep)'!G62/1000</f>
        <v>6.4894050806193308E-3</v>
      </c>
    </row>
    <row r="63" spans="1:7" ht="16.5" customHeight="1">
      <c r="A63" s="11" t="s">
        <v>4</v>
      </c>
      <c r="B63" s="12">
        <f>'Efinal (tep)'!B63/1000</f>
        <v>37.414782961035399</v>
      </c>
      <c r="C63" s="12">
        <f>'Efinal (tep)'!C63/1000</f>
        <v>37.317823581328796</v>
      </c>
      <c r="D63" s="12">
        <f>'Efinal (tep)'!D63/1000</f>
        <v>31.784465159161702</v>
      </c>
      <c r="E63" s="12">
        <f>'Efinal (tep)'!E63/1000</f>
        <v>31.6751505071115</v>
      </c>
      <c r="F63" s="12">
        <f>'Efinal (tep)'!F63/1000</f>
        <v>28.9735449092469</v>
      </c>
      <c r="G63" s="12">
        <f>'Efinal (tep)'!G63/1000</f>
        <v>4.4535211800000001</v>
      </c>
    </row>
    <row r="64" spans="1:7" ht="16.5" customHeight="1">
      <c r="A64" s="11" t="s">
        <v>5</v>
      </c>
      <c r="B64" s="14">
        <f>'Efinal (tep)'!B64/1000</f>
        <v>0</v>
      </c>
      <c r="C64" s="14">
        <f>'Efinal (tep)'!C64/1000</f>
        <v>0</v>
      </c>
      <c r="D64" s="14">
        <f>'Efinal (tep)'!D64/1000</f>
        <v>0</v>
      </c>
      <c r="E64" s="14">
        <f>'Efinal (tep)'!E64/1000</f>
        <v>0</v>
      </c>
      <c r="F64" s="14">
        <f>'Efinal (tep)'!F64/1000</f>
        <v>0</v>
      </c>
      <c r="G64" s="14">
        <f>'Efinal (tep)'!G64/1000</f>
        <v>0</v>
      </c>
    </row>
    <row r="65" spans="1:7" ht="16.5" customHeight="1">
      <c r="A65" s="13" t="s">
        <v>6</v>
      </c>
      <c r="B65" s="14">
        <f>'Efinal (tep)'!B65/1000</f>
        <v>0</v>
      </c>
      <c r="C65" s="14">
        <f>'Efinal (tep)'!C65/1000</f>
        <v>0</v>
      </c>
      <c r="D65" s="14">
        <f>'Efinal (tep)'!D65/1000</f>
        <v>0</v>
      </c>
      <c r="E65" s="14">
        <f>'Efinal (tep)'!E65/1000</f>
        <v>0</v>
      </c>
      <c r="F65" s="14">
        <f>'Efinal (tep)'!F65/1000</f>
        <v>0</v>
      </c>
      <c r="G65" s="14">
        <f>'Efinal (tep)'!G65/1000</f>
        <v>0</v>
      </c>
    </row>
    <row r="66" spans="1:7" ht="16.5" customHeight="1">
      <c r="A66" s="11" t="s">
        <v>7</v>
      </c>
      <c r="B66" s="12">
        <f>'Efinal (tep)'!B66/1000</f>
        <v>0</v>
      </c>
      <c r="C66" s="12">
        <f>'Efinal (tep)'!C66/1000</f>
        <v>0</v>
      </c>
      <c r="D66" s="12">
        <f>'Efinal (tep)'!D66/1000</f>
        <v>0</v>
      </c>
      <c r="E66" s="12">
        <f>'Efinal (tep)'!E66/1000</f>
        <v>0</v>
      </c>
      <c r="F66" s="12">
        <f>'Efinal (tep)'!F66/1000</f>
        <v>0</v>
      </c>
      <c r="G66" s="12">
        <f>'Efinal (tep)'!G66/1000</f>
        <v>0</v>
      </c>
    </row>
    <row r="67" spans="1:7" ht="16.5" customHeight="1">
      <c r="A67" s="11" t="s">
        <v>8</v>
      </c>
      <c r="B67" s="12">
        <f>'Efinal (tep)'!B67/1000</f>
        <v>0</v>
      </c>
      <c r="C67" s="12">
        <f>'Efinal (tep)'!C67/1000</f>
        <v>0</v>
      </c>
      <c r="D67" s="12">
        <f>'Efinal (tep)'!D67/1000</f>
        <v>0</v>
      </c>
      <c r="E67" s="12">
        <f>'Efinal (tep)'!E67/1000</f>
        <v>0</v>
      </c>
      <c r="F67" s="12">
        <f>'Efinal (tep)'!F67/1000</f>
        <v>0</v>
      </c>
      <c r="G67" s="12">
        <f>'Efinal (tep)'!G67/1000</f>
        <v>5.5986000000000002E-4</v>
      </c>
    </row>
    <row r="68" spans="1:7" s="8" customFormat="1" ht="26.25" customHeight="1">
      <c r="A68" s="9" t="s">
        <v>9</v>
      </c>
      <c r="B68" s="10">
        <f t="shared" ref="B68:G68" si="11">SUM(B69:B75)</f>
        <v>410.46521040487016</v>
      </c>
      <c r="C68" s="10">
        <f t="shared" si="11"/>
        <v>459.28337695704118</v>
      </c>
      <c r="D68" s="10">
        <f t="shared" si="11"/>
        <v>460.87611813888316</v>
      </c>
      <c r="E68" s="10">
        <f t="shared" si="11"/>
        <v>458.1628341624658</v>
      </c>
      <c r="F68" s="10">
        <f t="shared" si="11"/>
        <v>430.35266610514316</v>
      </c>
      <c r="G68" s="10">
        <f t="shared" si="11"/>
        <v>435.56719988956371</v>
      </c>
    </row>
    <row r="69" spans="1:7" s="8" customFormat="1" ht="20.25" customHeight="1">
      <c r="A69" s="11" t="s">
        <v>10</v>
      </c>
      <c r="B69" s="12">
        <f>'Efinal (tep)'!B69/1000</f>
        <v>330.41562037857597</v>
      </c>
      <c r="C69" s="12">
        <f>'Efinal (tep)'!C69/1000</f>
        <v>362.85171691125299</v>
      </c>
      <c r="D69" s="12">
        <f>'Efinal (tep)'!D69/1000</f>
        <v>361.65881337395001</v>
      </c>
      <c r="E69" s="12">
        <f>'Efinal (tep)'!E69/1000</f>
        <v>368.57273153583003</v>
      </c>
      <c r="F69" s="12">
        <f>'Efinal (tep)'!F69/1000</f>
        <v>355.761486027952</v>
      </c>
      <c r="G69" s="12">
        <f>'Efinal (tep)'!G69/1000</f>
        <v>366.67239341627902</v>
      </c>
    </row>
    <row r="70" spans="1:7" ht="16.5" customHeight="1">
      <c r="A70" s="11" t="s">
        <v>11</v>
      </c>
      <c r="B70" s="12">
        <f>'Efinal (tep)'!B70/1000</f>
        <v>0</v>
      </c>
      <c r="C70" s="12">
        <f>'Efinal (tep)'!C70/1000</f>
        <v>0</v>
      </c>
      <c r="D70" s="12">
        <f>'Efinal (tep)'!D70/1000</f>
        <v>0</v>
      </c>
      <c r="E70" s="12">
        <f>'Efinal (tep)'!E70/1000</f>
        <v>0</v>
      </c>
      <c r="F70" s="12">
        <f>'Efinal (tep)'!F70/1000</f>
        <v>0</v>
      </c>
      <c r="G70" s="12">
        <f>'Efinal (tep)'!G70/1000</f>
        <v>0</v>
      </c>
    </row>
    <row r="71" spans="1:7" ht="16.5" customHeight="1">
      <c r="A71" s="11" t="s">
        <v>12</v>
      </c>
      <c r="B71" s="14">
        <f>'Efinal (tep)'!B71/1000</f>
        <v>11.8176765979142</v>
      </c>
      <c r="C71" s="14">
        <f>'Efinal (tep)'!C71/1000</f>
        <v>10.4549597056482</v>
      </c>
      <c r="D71" s="14">
        <f>'Efinal (tep)'!D71/1000</f>
        <v>12.216368561828199</v>
      </c>
      <c r="E71" s="14">
        <f>'Efinal (tep)'!E71/1000</f>
        <v>6.7316597110158201</v>
      </c>
      <c r="F71" s="14">
        <f>'Efinal (tep)'!F71/1000</f>
        <v>7.48062855481699</v>
      </c>
      <c r="G71" s="14">
        <f>'Efinal (tep)'!G71/1000</f>
        <v>8.9991028232846411</v>
      </c>
    </row>
    <row r="72" spans="1:7" ht="16.5" customHeight="1">
      <c r="A72" s="11" t="s">
        <v>13</v>
      </c>
      <c r="B72" s="12">
        <f>'Efinal (tep)'!B72/1000</f>
        <v>42.482673322379995</v>
      </c>
      <c r="C72" s="12">
        <f>'Efinal (tep)'!C72/1000</f>
        <v>40.486427698140005</v>
      </c>
      <c r="D72" s="12">
        <f>'Efinal (tep)'!D72/1000</f>
        <v>43.557218157105005</v>
      </c>
      <c r="E72" s="12">
        <f>'Efinal (tep)'!E72/1000</f>
        <v>41.294758051619901</v>
      </c>
      <c r="F72" s="12">
        <f>'Efinal (tep)'!F72/1000</f>
        <v>39.723108088634206</v>
      </c>
      <c r="G72" s="12">
        <f>'Efinal (tep)'!G72/1000</f>
        <v>32.564797650000003</v>
      </c>
    </row>
    <row r="73" spans="1:7" ht="16.5" customHeight="1">
      <c r="A73" s="11" t="s">
        <v>14</v>
      </c>
      <c r="B73" s="12">
        <f>'Efinal (tep)'!B73/1000</f>
        <v>20.036812106000003</v>
      </c>
      <c r="C73" s="12">
        <f>'Efinal (tep)'!C73/1000</f>
        <v>21.824608641999998</v>
      </c>
      <c r="D73" s="12">
        <f>'Efinal (tep)'!D73/1000</f>
        <v>22.932610046000001</v>
      </c>
      <c r="E73" s="12">
        <f>'Efinal (tep)'!E73/1000</f>
        <v>22.902984863999997</v>
      </c>
      <c r="F73" s="12">
        <f>'Efinal (tep)'!F73/1000</f>
        <v>19.76831543374</v>
      </c>
      <c r="G73" s="12">
        <f>'Efinal (tep)'!G73/1000</f>
        <v>20.61993</v>
      </c>
    </row>
    <row r="74" spans="1:7" ht="16.5" customHeight="1">
      <c r="A74" s="11" t="s">
        <v>15</v>
      </c>
      <c r="B74" s="14">
        <f>'Efinal (tep)'!B74/1000</f>
        <v>5.7124280000000001</v>
      </c>
      <c r="C74" s="14">
        <f>'Efinal (tep)'!C74/1000</f>
        <v>23.665664</v>
      </c>
      <c r="D74" s="14">
        <f>'Efinal (tep)'!D74/1000</f>
        <v>20.511108</v>
      </c>
      <c r="E74" s="14">
        <f>'Efinal (tep)'!E74/1000</f>
        <v>18.660700000000002</v>
      </c>
      <c r="F74" s="14">
        <f>'Efinal (tep)'!F74/1000</f>
        <v>7.6191279999999999</v>
      </c>
      <c r="G74" s="14">
        <f>'Efinal (tep)'!G74/1000</f>
        <v>6.7109759999999996</v>
      </c>
    </row>
    <row r="75" spans="1:7" ht="16.5" customHeight="1">
      <c r="A75" s="11" t="s">
        <v>16</v>
      </c>
      <c r="B75" s="12">
        <f>'Efinal (tep)'!B75/1000</f>
        <v>0</v>
      </c>
      <c r="C75" s="12">
        <f>'Efinal (tep)'!C75/1000</f>
        <v>0</v>
      </c>
      <c r="D75" s="12">
        <f>'Efinal (tep)'!D75/1000</f>
        <v>0</v>
      </c>
      <c r="E75" s="12">
        <f>'Efinal (tep)'!E75/1000</f>
        <v>0</v>
      </c>
      <c r="F75" s="12">
        <f>'Efinal (tep)'!F75/1000</f>
        <v>0</v>
      </c>
      <c r="G75" s="12">
        <f>'Efinal (tep)'!G75/1000</f>
        <v>0</v>
      </c>
    </row>
    <row r="76" spans="1:7" s="8" customFormat="1" ht="26.25" customHeight="1">
      <c r="A76" s="9" t="s">
        <v>17</v>
      </c>
      <c r="B76" s="10">
        <f t="shared" ref="B76:G76" si="12">SUM(B77:B86)</f>
        <v>112.78207308734603</v>
      </c>
      <c r="C76" s="10">
        <f t="shared" si="12"/>
        <v>114.67192226632933</v>
      </c>
      <c r="D76" s="10">
        <f t="shared" si="12"/>
        <v>115.6384069354327</v>
      </c>
      <c r="E76" s="10">
        <f t="shared" si="12"/>
        <v>116.90256078407714</v>
      </c>
      <c r="F76" s="10">
        <f t="shared" si="12"/>
        <v>117.78558063252871</v>
      </c>
      <c r="G76" s="10">
        <f t="shared" si="12"/>
        <v>118.79189205826238</v>
      </c>
    </row>
    <row r="77" spans="1:7" ht="16.5" customHeight="1">
      <c r="A77" s="11" t="s">
        <v>18</v>
      </c>
      <c r="B77" s="12">
        <f>'Efinal (tep)'!B77/1000</f>
        <v>110.73274477630699</v>
      </c>
      <c r="C77" s="12">
        <f>'Efinal (tep)'!C77/1000</f>
        <v>112.543723364085</v>
      </c>
      <c r="D77" s="12">
        <f>'Efinal (tep)'!D77/1000</f>
        <v>113.418111928529</v>
      </c>
      <c r="E77" s="12">
        <f>'Efinal (tep)'!E77/1000</f>
        <v>114.60222062064101</v>
      </c>
      <c r="F77" s="12">
        <f>'Efinal (tep)'!F77/1000</f>
        <v>115.245550261752</v>
      </c>
      <c r="G77" s="12">
        <f>'Efinal (tep)'!G77/1000</f>
        <v>116.11776112110499</v>
      </c>
    </row>
    <row r="78" spans="1:7" ht="16.5" customHeight="1">
      <c r="A78" s="11" t="s">
        <v>19</v>
      </c>
      <c r="B78" s="14">
        <f>'Efinal (tep)'!B78/1000</f>
        <v>5.7371812147856305E-2</v>
      </c>
      <c r="C78" s="14">
        <f>'Efinal (tep)'!C78/1000</f>
        <v>5.7371812147856305E-2</v>
      </c>
      <c r="D78" s="14">
        <f>'Efinal (tep)'!D78/1000</f>
        <v>5.7371812147856305E-2</v>
      </c>
      <c r="E78" s="14">
        <f>'Efinal (tep)'!E78/1000</f>
        <v>5.7371812147856305E-2</v>
      </c>
      <c r="F78" s="14">
        <f>'Efinal (tep)'!F78/1000</f>
        <v>5.7371812147856305E-2</v>
      </c>
      <c r="G78" s="14">
        <f>'Efinal (tep)'!G78/1000</f>
        <v>5.7371812147856305E-2</v>
      </c>
    </row>
    <row r="79" spans="1:7" ht="16.5" customHeight="1">
      <c r="A79" s="11" t="s">
        <v>20</v>
      </c>
      <c r="B79" s="14">
        <f>'Efinal (tep)'!B79/1000</f>
        <v>1.2873931592432</v>
      </c>
      <c r="C79" s="14">
        <f>'Efinal (tep)'!C79/1000</f>
        <v>1.31493094229495</v>
      </c>
      <c r="D79" s="14">
        <f>'Efinal (tep)'!D79/1000</f>
        <v>1.3286460891485201</v>
      </c>
      <c r="E79" s="14">
        <f>'Efinal (tep)'!E79/1000</f>
        <v>1.3292469440740098</v>
      </c>
      <c r="F79" s="14">
        <f>'Efinal (tep)'!F79/1000</f>
        <v>1.4987083648603099</v>
      </c>
      <c r="G79" s="14">
        <f>'Efinal (tep)'!G79/1000</f>
        <v>1.5216717821922601</v>
      </c>
    </row>
    <row r="80" spans="1:7" ht="16.5" customHeight="1">
      <c r="A80" s="11" t="s">
        <v>21</v>
      </c>
      <c r="B80" s="12">
        <f>'Efinal (tep)'!B80/1000</f>
        <v>0</v>
      </c>
      <c r="C80" s="12">
        <f>'Efinal (tep)'!C80/1000</f>
        <v>0</v>
      </c>
      <c r="D80" s="12">
        <f>'Efinal (tep)'!D80/1000</f>
        <v>0</v>
      </c>
      <c r="E80" s="12">
        <f>'Efinal (tep)'!E80/1000</f>
        <v>0</v>
      </c>
      <c r="F80" s="12">
        <f>'Efinal (tep)'!F80/1000</f>
        <v>0</v>
      </c>
      <c r="G80" s="12">
        <f>'Efinal (tep)'!G80/1000</f>
        <v>0</v>
      </c>
    </row>
    <row r="81" spans="1:7" ht="16.5" customHeight="1">
      <c r="A81" s="11" t="s">
        <v>22</v>
      </c>
      <c r="B81" s="12">
        <f>'Efinal (tep)'!B81/1000</f>
        <v>0</v>
      </c>
      <c r="C81" s="12">
        <f>'Efinal (tep)'!C81/1000</f>
        <v>0</v>
      </c>
      <c r="D81" s="12">
        <f>'Efinal (tep)'!D81/1000</f>
        <v>0</v>
      </c>
      <c r="E81" s="12">
        <f>'Efinal (tep)'!E81/1000</f>
        <v>0</v>
      </c>
      <c r="F81" s="12">
        <f>'Efinal (tep)'!F81/1000</f>
        <v>0</v>
      </c>
      <c r="G81" s="12">
        <f>'Efinal (tep)'!G81/1000</f>
        <v>0</v>
      </c>
    </row>
    <row r="82" spans="1:7" ht="16.5" customHeight="1">
      <c r="A82" s="11" t="s">
        <v>23</v>
      </c>
      <c r="B82" s="14">
        <f>'Efinal (tep)'!B82/1000</f>
        <v>0.207083887946857</v>
      </c>
      <c r="C82" s="14">
        <f>'Efinal (tep)'!C82/1000</f>
        <v>0.21621274801828599</v>
      </c>
      <c r="D82" s="14">
        <f>'Efinal (tep)'!D82/1000</f>
        <v>0.23473537611114301</v>
      </c>
      <c r="E82" s="14">
        <f>'Efinal (tep)'!E82/1000</f>
        <v>0.257950597582571</v>
      </c>
      <c r="F82" s="14">
        <f>'Efinal (tep)'!F82/1000</f>
        <v>0.26879032715685702</v>
      </c>
      <c r="G82" s="14">
        <f>'Efinal (tep)'!G82/1000</f>
        <v>0.28931262853971401</v>
      </c>
    </row>
    <row r="83" spans="1:7" ht="16.5" customHeight="1">
      <c r="A83" s="11" t="s">
        <v>24</v>
      </c>
      <c r="B83" s="12">
        <f>'Efinal (tep)'!B83/1000</f>
        <v>0</v>
      </c>
      <c r="C83" s="12">
        <f>'Efinal (tep)'!C83/1000</f>
        <v>0</v>
      </c>
      <c r="D83" s="12">
        <f>'Efinal (tep)'!D83/1000</f>
        <v>0</v>
      </c>
      <c r="E83" s="12">
        <f>'Efinal (tep)'!E83/1000</f>
        <v>0</v>
      </c>
      <c r="F83" s="12">
        <f>'Efinal (tep)'!F83/1000</f>
        <v>0</v>
      </c>
      <c r="G83" s="12">
        <f>'Efinal (tep)'!G83/1000</f>
        <v>0</v>
      </c>
    </row>
    <row r="84" spans="1:7" ht="16.5" customHeight="1">
      <c r="A84" s="11" t="s">
        <v>25</v>
      </c>
      <c r="B84" s="14">
        <f>'Efinal (tep)'!B84/1000</f>
        <v>0.49747945170115898</v>
      </c>
      <c r="C84" s="14">
        <f>'Efinal (tep)'!C84/1000</f>
        <v>0.53968339978325897</v>
      </c>
      <c r="D84" s="14">
        <f>'Efinal (tep)'!D84/1000</f>
        <v>0.59954172949618501</v>
      </c>
      <c r="E84" s="14">
        <f>'Efinal (tep)'!E84/1000</f>
        <v>0.65577080963170298</v>
      </c>
      <c r="F84" s="14">
        <f>'Efinal (tep)'!F84/1000</f>
        <v>0.71515986661170305</v>
      </c>
      <c r="G84" s="14">
        <f>'Efinal (tep)'!G84/1000</f>
        <v>0.80577471427755498</v>
      </c>
    </row>
    <row r="85" spans="1:7" ht="16.5" customHeight="1">
      <c r="A85" s="11" t="s">
        <v>26</v>
      </c>
      <c r="B85" s="12">
        <f>'Efinal (tep)'!B85/1000</f>
        <v>0</v>
      </c>
      <c r="C85" s="12">
        <f>'Efinal (tep)'!C85/1000</f>
        <v>0</v>
      </c>
      <c r="D85" s="12">
        <f>'Efinal (tep)'!D85/1000</f>
        <v>0</v>
      </c>
      <c r="E85" s="12">
        <f>'Efinal (tep)'!E85/1000</f>
        <v>0</v>
      </c>
      <c r="F85" s="12">
        <f>'Efinal (tep)'!F85/1000</f>
        <v>0</v>
      </c>
      <c r="G85" s="12">
        <f>'Efinal (tep)'!G85/1000</f>
        <v>0</v>
      </c>
    </row>
    <row r="86" spans="1:7" ht="16.5" customHeight="1">
      <c r="A86" s="11" t="s">
        <v>27</v>
      </c>
      <c r="B86" s="14">
        <f>'Efinal (tep)'!B86/1000</f>
        <v>0</v>
      </c>
      <c r="C86" s="14">
        <f>'Efinal (tep)'!C86/1000</f>
        <v>0</v>
      </c>
      <c r="D86" s="14">
        <f>'Efinal (tep)'!D86/1000</f>
        <v>0</v>
      </c>
      <c r="E86" s="14">
        <f>'Efinal (tep)'!E86/1000</f>
        <v>0</v>
      </c>
      <c r="F86" s="14">
        <f>'Efinal (tep)'!F86/1000</f>
        <v>0</v>
      </c>
      <c r="G86" s="14">
        <f>'Efinal (tep)'!G86/1000</f>
        <v>0</v>
      </c>
    </row>
    <row r="87" spans="1:7" s="8" customFormat="1" ht="26.25" customHeight="1">
      <c r="A87" s="9" t="s">
        <v>28</v>
      </c>
      <c r="B87" s="10">
        <f t="shared" ref="B87:G87" si="13">B88+B95+B98+B103+B107+B110</f>
        <v>317.82384682326335</v>
      </c>
      <c r="C87" s="10">
        <f t="shared" si="13"/>
        <v>329.63251056616116</v>
      </c>
      <c r="D87" s="10">
        <f t="shared" si="13"/>
        <v>335.63846723358296</v>
      </c>
      <c r="E87" s="10">
        <f t="shared" si="13"/>
        <v>350.40264082835461</v>
      </c>
      <c r="F87" s="10">
        <f t="shared" si="13"/>
        <v>300.15169051474629</v>
      </c>
      <c r="G87" s="10">
        <f t="shared" si="13"/>
        <v>315.17019309675493</v>
      </c>
    </row>
    <row r="88" spans="1:7" ht="20.25" customHeight="1">
      <c r="A88" s="15" t="s">
        <v>29</v>
      </c>
      <c r="B88" s="16">
        <f t="shared" ref="B88:G88" si="14">SUM(B89:B94)</f>
        <v>229.3343585413815</v>
      </c>
      <c r="C88" s="16">
        <f t="shared" si="14"/>
        <v>234.99252232655186</v>
      </c>
      <c r="D88" s="16">
        <f t="shared" si="14"/>
        <v>235.56330525429976</v>
      </c>
      <c r="E88" s="16">
        <f t="shared" si="14"/>
        <v>244.62236225506919</v>
      </c>
      <c r="F88" s="16">
        <f t="shared" si="14"/>
        <v>193.88411238147802</v>
      </c>
      <c r="G88" s="16">
        <f t="shared" si="14"/>
        <v>220.0131900221981</v>
      </c>
    </row>
    <row r="89" spans="1:7" ht="16.5" customHeight="1">
      <c r="A89" s="11" t="s">
        <v>30</v>
      </c>
      <c r="B89" s="12">
        <f>'Efinal (tep)'!B89/1000</f>
        <v>25.337363217440899</v>
      </c>
      <c r="C89" s="12">
        <f>'Efinal (tep)'!C89/1000</f>
        <v>25.544938115410499</v>
      </c>
      <c r="D89" s="12">
        <f>'Efinal (tep)'!D89/1000</f>
        <v>26.313758129184802</v>
      </c>
      <c r="E89" s="12">
        <f>'Efinal (tep)'!E89/1000</f>
        <v>28.500922049119598</v>
      </c>
      <c r="F89" s="12">
        <f>'Efinal (tep)'!F89/1000</f>
        <v>22.436136054888099</v>
      </c>
      <c r="G89" s="12">
        <f>'Efinal (tep)'!G89/1000</f>
        <v>26.518292433715899</v>
      </c>
    </row>
    <row r="90" spans="1:7" ht="16.5" customHeight="1">
      <c r="A90" s="11" t="s">
        <v>31</v>
      </c>
      <c r="B90" s="14">
        <f>'Efinal (tep)'!B90/1000</f>
        <v>1.53316510392864</v>
      </c>
      <c r="C90" s="14">
        <f>'Efinal (tep)'!C90/1000</f>
        <v>1.6137462898262098</v>
      </c>
      <c r="D90" s="14">
        <f>'Efinal (tep)'!D90/1000</f>
        <v>1.62835290376469</v>
      </c>
      <c r="E90" s="14">
        <f>'Efinal (tep)'!E90/1000</f>
        <v>1.7961472996013399</v>
      </c>
      <c r="F90" s="14">
        <f>'Efinal (tep)'!F90/1000</f>
        <v>1.4926989543439</v>
      </c>
      <c r="G90" s="14">
        <f>'Efinal (tep)'!G90/1000</f>
        <v>1.5258594526162799</v>
      </c>
    </row>
    <row r="91" spans="1:7" ht="16.5" customHeight="1">
      <c r="A91" s="11" t="s">
        <v>32</v>
      </c>
      <c r="B91" s="12">
        <f>'Efinal (tep)'!B91/1000</f>
        <v>202.00817338982301</v>
      </c>
      <c r="C91" s="12">
        <f>'Efinal (tep)'!C91/1000</f>
        <v>207.357143742289</v>
      </c>
      <c r="D91" s="12">
        <f>'Efinal (tep)'!D91/1000</f>
        <v>207.05089972748399</v>
      </c>
      <c r="E91" s="12">
        <f>'Efinal (tep)'!E91/1000</f>
        <v>213.52854906173198</v>
      </c>
      <c r="F91" s="12">
        <f>'Efinal (tep)'!F91/1000</f>
        <v>169.26453432352801</v>
      </c>
      <c r="G91" s="12">
        <f>'Efinal (tep)'!G91/1000</f>
        <v>190.92486051152</v>
      </c>
    </row>
    <row r="92" spans="1:7" ht="16.5" customHeight="1">
      <c r="A92" s="11" t="s">
        <v>33</v>
      </c>
      <c r="B92" s="14">
        <f>'Efinal (tep)'!B92/1000</f>
        <v>7.1543999999999996E-2</v>
      </c>
      <c r="C92" s="14">
        <f>'Efinal (tep)'!C92/1000</f>
        <v>8.6820999999999995E-2</v>
      </c>
      <c r="D92" s="14">
        <f>'Efinal (tep)'!D92/1000</f>
        <v>0.14135338</v>
      </c>
      <c r="E92" s="14">
        <f>'Efinal (tep)'!E92/1000</f>
        <v>0.367623582</v>
      </c>
      <c r="F92" s="14">
        <f>'Efinal (tep)'!F92/1000</f>
        <v>0.34710645600000001</v>
      </c>
      <c r="G92" s="14">
        <f>'Efinal (tep)'!G92/1000</f>
        <v>0.59763815999999992</v>
      </c>
    </row>
    <row r="93" spans="1:7" ht="16.5" customHeight="1">
      <c r="A93" s="11" t="s">
        <v>34</v>
      </c>
      <c r="B93" s="14">
        <f>'Efinal (tep)'!B93/1000</f>
        <v>0.38402325581395302</v>
      </c>
      <c r="C93" s="14">
        <f>'Efinal (tep)'!C93/1000</f>
        <v>0.38978360465116296</v>
      </c>
      <c r="D93" s="14">
        <f>'Efinal (tep)'!D93/1000</f>
        <v>0.42876196511627901</v>
      </c>
      <c r="E93" s="14">
        <f>'Efinal (tep)'!E93/1000</f>
        <v>0.42876196511627901</v>
      </c>
      <c r="F93" s="14">
        <f>'Efinal (tep)'!F93/1000</f>
        <v>0.34300957209302302</v>
      </c>
      <c r="G93" s="14">
        <f>'Efinal (tep)'!G93/1000</f>
        <v>0.44591244372093003</v>
      </c>
    </row>
    <row r="94" spans="1:7" ht="16.5" customHeight="1">
      <c r="A94" s="11" t="s">
        <v>35</v>
      </c>
      <c r="B94" s="12">
        <f>'Efinal (tep)'!B94/1000</f>
        <v>8.9574374999999999E-5</v>
      </c>
      <c r="C94" s="12">
        <f>'Efinal (tep)'!C94/1000</f>
        <v>8.9574374999999999E-5</v>
      </c>
      <c r="D94" s="12">
        <f>'Efinal (tep)'!D94/1000</f>
        <v>1.7914875E-4</v>
      </c>
      <c r="E94" s="12">
        <f>'Efinal (tep)'!E94/1000</f>
        <v>3.582975E-4</v>
      </c>
      <c r="F94" s="12">
        <f>'Efinal (tep)'!F94/1000</f>
        <v>6.2702062500000005E-4</v>
      </c>
      <c r="G94" s="12">
        <f>'Efinal (tep)'!G94/1000</f>
        <v>6.2702062500000005E-4</v>
      </c>
    </row>
    <row r="95" spans="1:7" ht="20.25" customHeight="1">
      <c r="A95" s="15" t="s">
        <v>36</v>
      </c>
      <c r="B95" s="16">
        <f t="shared" ref="B95:G95" si="15">SUM(B96:B97)</f>
        <v>1.5372653901348698</v>
      </c>
      <c r="C95" s="16">
        <f t="shared" si="15"/>
        <v>1.4609455121350499</v>
      </c>
      <c r="D95" s="16">
        <f t="shared" si="15"/>
        <v>1.47352345682303</v>
      </c>
      <c r="E95" s="16">
        <f t="shared" si="15"/>
        <v>1.5063341239032</v>
      </c>
      <c r="F95" s="16">
        <f t="shared" si="15"/>
        <v>1.17758264380759</v>
      </c>
      <c r="G95" s="16">
        <f t="shared" si="15"/>
        <v>1.3339099493114799</v>
      </c>
    </row>
    <row r="96" spans="1:7" ht="16.5" customHeight="1">
      <c r="A96" s="11" t="s">
        <v>37</v>
      </c>
      <c r="B96" s="14">
        <f>'Efinal (tep)'!B96/1000</f>
        <v>1.5372653901348698</v>
      </c>
      <c r="C96" s="14">
        <f>'Efinal (tep)'!C96/1000</f>
        <v>1.4609455121350499</v>
      </c>
      <c r="D96" s="14">
        <f>'Efinal (tep)'!D96/1000</f>
        <v>1.47352345682303</v>
      </c>
      <c r="E96" s="14">
        <f>'Efinal (tep)'!E96/1000</f>
        <v>1.5063341239032</v>
      </c>
      <c r="F96" s="14">
        <f>'Efinal (tep)'!F96/1000</f>
        <v>1.17758264380759</v>
      </c>
      <c r="G96" s="14">
        <f>'Efinal (tep)'!G96/1000</f>
        <v>1.3339099493114799</v>
      </c>
    </row>
    <row r="97" spans="1:7" ht="16.5" customHeight="1">
      <c r="A97" s="11" t="s">
        <v>35</v>
      </c>
      <c r="B97" s="12">
        <f>'Efinal (tep)'!B97/1000</f>
        <v>0</v>
      </c>
      <c r="C97" s="12">
        <f>'Efinal (tep)'!C97/1000</f>
        <v>0</v>
      </c>
      <c r="D97" s="12">
        <f>'Efinal (tep)'!D97/1000</f>
        <v>0</v>
      </c>
      <c r="E97" s="12">
        <f>'Efinal (tep)'!E97/1000</f>
        <v>0</v>
      </c>
      <c r="F97" s="12">
        <f>'Efinal (tep)'!F97/1000</f>
        <v>0</v>
      </c>
      <c r="G97" s="12">
        <f>'Efinal (tep)'!G97/1000</f>
        <v>0</v>
      </c>
    </row>
    <row r="98" spans="1:7" ht="20.25" customHeight="1">
      <c r="A98" s="15" t="s">
        <v>38</v>
      </c>
      <c r="B98" s="16">
        <f t="shared" ref="B98:G98" si="16">SUM(B99:B102)</f>
        <v>14.64370440160557</v>
      </c>
      <c r="C98" s="16">
        <f t="shared" si="16"/>
        <v>15.26789574700453</v>
      </c>
      <c r="D98" s="16">
        <f t="shared" si="16"/>
        <v>16.476677000172987</v>
      </c>
      <c r="E98" s="16">
        <f t="shared" si="16"/>
        <v>17.731374575139878</v>
      </c>
      <c r="F98" s="16">
        <f t="shared" si="16"/>
        <v>15.094911707119909</v>
      </c>
      <c r="G98" s="16">
        <f t="shared" si="16"/>
        <v>15.653108121883058</v>
      </c>
    </row>
    <row r="99" spans="1:7" ht="16.5" customHeight="1">
      <c r="A99" s="11" t="s">
        <v>39</v>
      </c>
      <c r="B99" s="12">
        <f>'Efinal (tep)'!B99/1000</f>
        <v>2.35001460208577</v>
      </c>
      <c r="C99" s="12">
        <f>'Efinal (tep)'!C99/1000</f>
        <v>3.1786377943518302</v>
      </c>
      <c r="D99" s="12">
        <f>'Efinal (tep)'!D99/1000</f>
        <v>2.6907214381717899</v>
      </c>
      <c r="E99" s="12">
        <f>'Efinal (tep)'!E99/1000</f>
        <v>5.4919272389841796</v>
      </c>
      <c r="F99" s="12">
        <f>'Efinal (tep)'!F99/1000</f>
        <v>2.4708701451830102</v>
      </c>
      <c r="G99" s="12">
        <f>'Efinal (tep)'!G99/1000</f>
        <v>3.7866759267153602</v>
      </c>
    </row>
    <row r="100" spans="1:7" ht="16.5" customHeight="1">
      <c r="A100" s="11" t="s">
        <v>37</v>
      </c>
      <c r="B100" s="12">
        <f>'Efinal (tep)'!B100/1000</f>
        <v>12.2936897995198</v>
      </c>
      <c r="C100" s="12">
        <f>'Efinal (tep)'!C100/1000</f>
        <v>12.0892579526527</v>
      </c>
      <c r="D100" s="12">
        <f>'Efinal (tep)'!D100/1000</f>
        <v>13.785955562001199</v>
      </c>
      <c r="E100" s="12">
        <f>'Efinal (tep)'!E100/1000</f>
        <v>12.239447336155699</v>
      </c>
      <c r="F100" s="12">
        <f>'Efinal (tep)'!F100/1000</f>
        <v>12.624041561936899</v>
      </c>
      <c r="G100" s="12">
        <f>'Efinal (tep)'!G100/1000</f>
        <v>11.866432195167699</v>
      </c>
    </row>
    <row r="101" spans="1:7" ht="16.5" customHeight="1">
      <c r="A101" s="11" t="s">
        <v>34</v>
      </c>
      <c r="B101" s="12">
        <f>'Efinal (tep)'!B101/1000</f>
        <v>0</v>
      </c>
      <c r="C101" s="12">
        <f>'Efinal (tep)'!C101/1000</f>
        <v>0</v>
      </c>
      <c r="D101" s="12">
        <f>'Efinal (tep)'!D101/1000</f>
        <v>0</v>
      </c>
      <c r="E101" s="12">
        <f>'Efinal (tep)'!E101/1000</f>
        <v>0</v>
      </c>
      <c r="F101" s="12">
        <f>'Efinal (tep)'!F101/1000</f>
        <v>0</v>
      </c>
      <c r="G101" s="12">
        <f>'Efinal (tep)'!G101/1000</f>
        <v>0</v>
      </c>
    </row>
    <row r="102" spans="1:7" ht="16.5" customHeight="1">
      <c r="A102" s="11" t="s">
        <v>35</v>
      </c>
      <c r="B102" s="12">
        <f>'Efinal (tep)'!B102/1000</f>
        <v>0</v>
      </c>
      <c r="C102" s="12">
        <f>'Efinal (tep)'!C102/1000</f>
        <v>0</v>
      </c>
      <c r="D102" s="12">
        <f>'Efinal (tep)'!D102/1000</f>
        <v>0</v>
      </c>
      <c r="E102" s="12">
        <f>'Efinal (tep)'!E102/1000</f>
        <v>0</v>
      </c>
      <c r="F102" s="12">
        <f>'Efinal (tep)'!F102/1000</f>
        <v>0</v>
      </c>
      <c r="G102" s="12">
        <f>'Efinal (tep)'!G102/1000</f>
        <v>0</v>
      </c>
    </row>
    <row r="103" spans="1:7" ht="20.25" customHeight="1">
      <c r="A103" s="15" t="s">
        <v>40</v>
      </c>
      <c r="B103" s="16">
        <f t="shared" ref="B103:G103" si="17">SUM(B104:B106)</f>
        <v>0</v>
      </c>
      <c r="C103" s="16">
        <f t="shared" si="17"/>
        <v>0</v>
      </c>
      <c r="D103" s="16">
        <f t="shared" si="17"/>
        <v>3.6091417350000002E-2</v>
      </c>
      <c r="E103" s="16">
        <f t="shared" si="17"/>
        <v>1.3794375000000001E-2</v>
      </c>
      <c r="F103" s="16">
        <f t="shared" si="17"/>
        <v>0.15437789089999998</v>
      </c>
      <c r="G103" s="16">
        <f t="shared" si="17"/>
        <v>0.16758398160000001</v>
      </c>
    </row>
    <row r="104" spans="1:7" ht="16.5" customHeight="1">
      <c r="A104" s="11" t="s">
        <v>41</v>
      </c>
      <c r="B104" s="14">
        <f>'Efinal (tep)'!B104/1000</f>
        <v>0</v>
      </c>
      <c r="C104" s="14">
        <f>'Efinal (tep)'!C104/1000</f>
        <v>0</v>
      </c>
      <c r="D104" s="14">
        <f>'Efinal (tep)'!D104/1000</f>
        <v>1.576421175E-2</v>
      </c>
      <c r="E104" s="14">
        <f>'Efinal (tep)'!E104/1000</f>
        <v>1.3794375000000001E-2</v>
      </c>
      <c r="F104" s="14">
        <f>'Efinal (tep)'!F104/1000</f>
        <v>1.5766576500000001E-2</v>
      </c>
      <c r="G104" s="14">
        <f>'Efinal (tep)'!G104/1000</f>
        <v>8.4088407999999993E-3</v>
      </c>
    </row>
    <row r="105" spans="1:7" ht="16.5" customHeight="1">
      <c r="A105" s="11" t="s">
        <v>42</v>
      </c>
      <c r="B105" s="12">
        <f>'Efinal (tep)'!B105/1000</f>
        <v>0</v>
      </c>
      <c r="C105" s="12">
        <f>'Efinal (tep)'!C105/1000</f>
        <v>0</v>
      </c>
      <c r="D105" s="12">
        <f>'Efinal (tep)'!D105/1000</f>
        <v>2.0327205599999999E-2</v>
      </c>
      <c r="E105" s="12">
        <f>'Efinal (tep)'!E105/1000</f>
        <v>0</v>
      </c>
      <c r="F105" s="12">
        <f>'Efinal (tep)'!F105/1000</f>
        <v>0.13861131439999999</v>
      </c>
      <c r="G105" s="12">
        <f>'Efinal (tep)'!G105/1000</f>
        <v>0.1591751408</v>
      </c>
    </row>
    <row r="106" spans="1:7" ht="16.5" customHeight="1">
      <c r="A106" s="11" t="s">
        <v>35</v>
      </c>
      <c r="B106" s="12">
        <f>'Efinal (tep)'!B106/1000</f>
        <v>0</v>
      </c>
      <c r="C106" s="12">
        <f>'Efinal (tep)'!C106/1000</f>
        <v>0</v>
      </c>
      <c r="D106" s="12">
        <f>'Efinal (tep)'!D106/1000</f>
        <v>0</v>
      </c>
      <c r="E106" s="12">
        <f>'Efinal (tep)'!E106/1000</f>
        <v>0</v>
      </c>
      <c r="F106" s="12">
        <f>'Efinal (tep)'!F106/1000</f>
        <v>0</v>
      </c>
      <c r="G106" s="12">
        <f>'Efinal (tep)'!G106/1000</f>
        <v>0</v>
      </c>
    </row>
    <row r="107" spans="1:7" ht="20.25" customHeight="1">
      <c r="A107" s="15" t="s">
        <v>43</v>
      </c>
      <c r="B107" s="16">
        <f t="shared" ref="B107:G107" si="18">SUM(B108:B109)</f>
        <v>62.3943633684652</v>
      </c>
      <c r="C107" s="16">
        <f t="shared" si="18"/>
        <v>66.688388677012597</v>
      </c>
      <c r="D107" s="16">
        <f t="shared" si="18"/>
        <v>67.485930682841598</v>
      </c>
      <c r="E107" s="16">
        <f t="shared" si="18"/>
        <v>71.580759927321296</v>
      </c>
      <c r="F107" s="16">
        <f t="shared" si="18"/>
        <v>77.503123830621107</v>
      </c>
      <c r="G107" s="16">
        <f t="shared" si="18"/>
        <v>63.419267388735598</v>
      </c>
    </row>
    <row r="108" spans="1:7" ht="16.5" customHeight="1">
      <c r="A108" s="11" t="s">
        <v>37</v>
      </c>
      <c r="B108" s="12">
        <f>'Efinal (tep)'!B108/1000</f>
        <v>62.3943633684652</v>
      </c>
      <c r="C108" s="12">
        <f>'Efinal (tep)'!C108/1000</f>
        <v>66.688388677012597</v>
      </c>
      <c r="D108" s="12">
        <f>'Efinal (tep)'!D108/1000</f>
        <v>67.485930682841598</v>
      </c>
      <c r="E108" s="12">
        <f>'Efinal (tep)'!E108/1000</f>
        <v>71.580759927321296</v>
      </c>
      <c r="F108" s="12">
        <f>'Efinal (tep)'!F108/1000</f>
        <v>77.503123830621107</v>
      </c>
      <c r="G108" s="12">
        <f>'Efinal (tep)'!G108/1000</f>
        <v>63.419267388735598</v>
      </c>
    </row>
    <row r="109" spans="1:7" ht="16.5" customHeight="1">
      <c r="A109" s="11" t="s">
        <v>44</v>
      </c>
      <c r="B109" s="12">
        <f>'Efinal (tep)'!B109/1000</f>
        <v>0</v>
      </c>
      <c r="C109" s="12">
        <f>'Efinal (tep)'!C109/1000</f>
        <v>0</v>
      </c>
      <c r="D109" s="12">
        <f>'Efinal (tep)'!D109/1000</f>
        <v>0</v>
      </c>
      <c r="E109" s="12">
        <f>'Efinal (tep)'!E109/1000</f>
        <v>0</v>
      </c>
      <c r="F109" s="12">
        <f>'Efinal (tep)'!F109/1000</f>
        <v>0</v>
      </c>
      <c r="G109" s="12">
        <f>'Efinal (tep)'!G109/1000</f>
        <v>0</v>
      </c>
    </row>
    <row r="110" spans="1:7" ht="20.25" customHeight="1">
      <c r="A110" s="15" t="s">
        <v>45</v>
      </c>
      <c r="B110" s="16">
        <f>'Efinal (tep)'!B110/1000</f>
        <v>9.9141551216762593</v>
      </c>
      <c r="C110" s="16">
        <f>'Efinal (tep)'!C110/1000</f>
        <v>11.2227583034571</v>
      </c>
      <c r="D110" s="16">
        <f>'Efinal (tep)'!D110/1000</f>
        <v>14.6029394220956</v>
      </c>
      <c r="E110" s="16">
        <f>'Efinal (tep)'!E110/1000</f>
        <v>14.948015571921101</v>
      </c>
      <c r="F110" s="16">
        <f>'Efinal (tep)'!F110/1000</f>
        <v>12.337582060819699</v>
      </c>
      <c r="G110" s="16">
        <f>'Efinal (tep)'!G110/1000</f>
        <v>14.5831336330267</v>
      </c>
    </row>
    <row r="111" spans="1:7" ht="27.75" customHeight="1">
      <c r="A111" s="17" t="s">
        <v>46</v>
      </c>
      <c r="B111" s="18">
        <f t="shared" ref="B111:G111" si="19">B60+B61+B68+B76+B87</f>
        <v>1349.9367659695718</v>
      </c>
      <c r="C111" s="18">
        <f t="shared" si="19"/>
        <v>1411.7019644378379</v>
      </c>
      <c r="D111" s="18">
        <f t="shared" si="19"/>
        <v>1414.8329702994254</v>
      </c>
      <c r="E111" s="18">
        <f t="shared" si="19"/>
        <v>1425.4751819844403</v>
      </c>
      <c r="F111" s="18">
        <f t="shared" si="19"/>
        <v>1309.7470535516436</v>
      </c>
      <c r="G111" s="18">
        <f t="shared" si="19"/>
        <v>1290.3781609829416</v>
      </c>
    </row>
    <row r="112" spans="1:7">
      <c r="A112" s="19" t="s">
        <v>47</v>
      </c>
    </row>
    <row r="115" spans="1:7" ht="24.75" customHeight="1">
      <c r="A115" s="2" t="s">
        <v>53</v>
      </c>
    </row>
    <row r="116" spans="1:7" s="5" customFormat="1" ht="21" customHeight="1">
      <c r="A116" s="3"/>
      <c r="B116" s="4">
        <v>2016</v>
      </c>
      <c r="C116" s="4">
        <v>2017</v>
      </c>
      <c r="D116" s="4">
        <v>2018</v>
      </c>
      <c r="E116" s="4">
        <v>2019</v>
      </c>
      <c r="F116" s="4">
        <v>2020</v>
      </c>
      <c r="G116" s="4">
        <v>2021</v>
      </c>
    </row>
    <row r="117" spans="1:7" s="8" customFormat="1" ht="19.5" customHeight="1">
      <c r="A117" s="6" t="s">
        <v>1</v>
      </c>
      <c r="B117" s="7">
        <f>'Efinal (tep)'!B117/1000</f>
        <v>123.46157163581401</v>
      </c>
      <c r="C117" s="7">
        <f>'Efinal (tep)'!C117/1000</f>
        <v>132.38386688715602</v>
      </c>
      <c r="D117" s="7">
        <f>'Efinal (tep)'!D117/1000</f>
        <v>101.71966443266601</v>
      </c>
      <c r="E117" s="7">
        <f>'Efinal (tep)'!E117/1000</f>
        <v>118.995057625385</v>
      </c>
      <c r="F117" s="7">
        <f>'Efinal (tep)'!F117/1000</f>
        <v>123.009263022886</v>
      </c>
      <c r="G117" s="7">
        <f>'Efinal (tep)'!G117/1000</f>
        <v>147.17318253600001</v>
      </c>
    </row>
    <row r="118" spans="1:7" s="8" customFormat="1" ht="26.25" customHeight="1">
      <c r="A118" s="9" t="s">
        <v>2</v>
      </c>
      <c r="B118" s="10">
        <f t="shared" ref="B118:G118" si="20">SUM(B119:B124)</f>
        <v>60.684711842707102</v>
      </c>
      <c r="C118" s="10">
        <f t="shared" si="20"/>
        <v>60.082877696403393</v>
      </c>
      <c r="D118" s="10">
        <f t="shared" si="20"/>
        <v>54.2295610571325</v>
      </c>
      <c r="E118" s="10">
        <f t="shared" si="20"/>
        <v>53.302195042864696</v>
      </c>
      <c r="F118" s="10">
        <f t="shared" si="20"/>
        <v>46.626299505049303</v>
      </c>
      <c r="G118" s="10">
        <f t="shared" si="20"/>
        <v>11.13061794</v>
      </c>
    </row>
    <row r="119" spans="1:7" ht="16.5" customHeight="1">
      <c r="A119" s="11" t="s">
        <v>3</v>
      </c>
      <c r="B119" s="12">
        <f>'Efinal (tep)'!B119/1000</f>
        <v>23.269928881671703</v>
      </c>
      <c r="C119" s="12">
        <f>'Efinal (tep)'!C119/1000</f>
        <v>22.765054115074598</v>
      </c>
      <c r="D119" s="12">
        <f>'Efinal (tep)'!D119/1000</f>
        <v>22.445095897970802</v>
      </c>
      <c r="E119" s="12">
        <f>'Efinal (tep)'!E119/1000</f>
        <v>21.6270445357532</v>
      </c>
      <c r="F119" s="12">
        <f>'Efinal (tep)'!F119/1000</f>
        <v>17.652754595802399</v>
      </c>
      <c r="G119" s="12">
        <f>'Efinal (tep)'!G119/1000</f>
        <v>8.0960228000000001</v>
      </c>
    </row>
    <row r="120" spans="1:7" ht="16.5" customHeight="1">
      <c r="A120" s="11" t="s">
        <v>4</v>
      </c>
      <c r="B120" s="12">
        <f>'Efinal (tep)'!B120/1000</f>
        <v>37.414782961035399</v>
      </c>
      <c r="C120" s="12">
        <f>'Efinal (tep)'!C120/1000</f>
        <v>37.317823581328796</v>
      </c>
      <c r="D120" s="12">
        <f>'Efinal (tep)'!D120/1000</f>
        <v>31.784465159161702</v>
      </c>
      <c r="E120" s="12">
        <f>'Efinal (tep)'!E120/1000</f>
        <v>31.6751505071115</v>
      </c>
      <c r="F120" s="12">
        <f>'Efinal (tep)'!F120/1000</f>
        <v>28.9735449092469</v>
      </c>
      <c r="G120" s="12">
        <f>'Efinal (tep)'!G120/1000</f>
        <v>3.03459514</v>
      </c>
    </row>
    <row r="121" spans="1:7" ht="16.5" customHeight="1">
      <c r="A121" s="11" t="s">
        <v>5</v>
      </c>
      <c r="B121" s="14">
        <f>'Efinal (tep)'!B121/1000</f>
        <v>0</v>
      </c>
      <c r="C121" s="14">
        <f>'Efinal (tep)'!C121/1000</f>
        <v>0</v>
      </c>
      <c r="D121" s="14">
        <f>'Efinal (tep)'!D121/1000</f>
        <v>0</v>
      </c>
      <c r="E121" s="14">
        <f>'Efinal (tep)'!E121/1000</f>
        <v>0</v>
      </c>
      <c r="F121" s="14">
        <f>'Efinal (tep)'!F121/1000</f>
        <v>0</v>
      </c>
      <c r="G121" s="14">
        <f>'Efinal (tep)'!G121/1000</f>
        <v>0</v>
      </c>
    </row>
    <row r="122" spans="1:7" ht="16.5" customHeight="1">
      <c r="A122" s="13" t="s">
        <v>6</v>
      </c>
      <c r="B122" s="14">
        <f>'Efinal (tep)'!B122/1000</f>
        <v>0</v>
      </c>
      <c r="C122" s="14">
        <f>'Efinal (tep)'!C122/1000</f>
        <v>0</v>
      </c>
      <c r="D122" s="14">
        <f>'Efinal (tep)'!D122/1000</f>
        <v>0</v>
      </c>
      <c r="E122" s="14">
        <f>'Efinal (tep)'!E122/1000</f>
        <v>0</v>
      </c>
      <c r="F122" s="14">
        <f>'Efinal (tep)'!F122/1000</f>
        <v>0</v>
      </c>
      <c r="G122" s="14">
        <f>'Efinal (tep)'!G122/1000</f>
        <v>0</v>
      </c>
    </row>
    <row r="123" spans="1:7" ht="16.5" customHeight="1">
      <c r="A123" s="11" t="s">
        <v>7</v>
      </c>
      <c r="B123" s="12">
        <f>'Efinal (tep)'!B123/1000</f>
        <v>0</v>
      </c>
      <c r="C123" s="12">
        <f>'Efinal (tep)'!C123/1000</f>
        <v>0</v>
      </c>
      <c r="D123" s="12">
        <f>'Efinal (tep)'!D123/1000</f>
        <v>0</v>
      </c>
      <c r="E123" s="12">
        <f>'Efinal (tep)'!E123/1000</f>
        <v>0</v>
      </c>
      <c r="F123" s="12">
        <f>'Efinal (tep)'!F123/1000</f>
        <v>0</v>
      </c>
      <c r="G123" s="12">
        <f>'Efinal (tep)'!G123/1000</f>
        <v>0</v>
      </c>
    </row>
    <row r="124" spans="1:7" ht="16.5" customHeight="1">
      <c r="A124" s="11" t="s">
        <v>8</v>
      </c>
      <c r="B124" s="12">
        <f>'Efinal (tep)'!B124/1000</f>
        <v>0</v>
      </c>
      <c r="C124" s="12">
        <f>'Efinal (tep)'!C124/1000</f>
        <v>0</v>
      </c>
      <c r="D124" s="12">
        <f>'Efinal (tep)'!D124/1000</f>
        <v>0</v>
      </c>
      <c r="E124" s="12">
        <f>'Efinal (tep)'!E124/1000</f>
        <v>0</v>
      </c>
      <c r="F124" s="12">
        <f>'Efinal (tep)'!F124/1000</f>
        <v>0</v>
      </c>
      <c r="G124" s="12">
        <f>'Efinal (tep)'!G124/1000</f>
        <v>0</v>
      </c>
    </row>
    <row r="125" spans="1:7" s="8" customFormat="1" ht="26.25" customHeight="1">
      <c r="A125" s="9" t="s">
        <v>9</v>
      </c>
      <c r="B125" s="10">
        <f t="shared" ref="B125:G125" si="21">SUM(B126:B132)</f>
        <v>97.790728706508105</v>
      </c>
      <c r="C125" s="10">
        <f t="shared" si="21"/>
        <v>100.52035369683119</v>
      </c>
      <c r="D125" s="10">
        <f t="shared" si="21"/>
        <v>111.11665930019001</v>
      </c>
      <c r="E125" s="10">
        <f t="shared" si="21"/>
        <v>111.3359726351793</v>
      </c>
      <c r="F125" s="10">
        <f t="shared" si="21"/>
        <v>102.28614471186533</v>
      </c>
      <c r="G125" s="10">
        <f t="shared" si="21"/>
        <v>95.767367510563503</v>
      </c>
    </row>
    <row r="126" spans="1:7" s="8" customFormat="1" ht="20.25" customHeight="1">
      <c r="A126" s="11" t="s">
        <v>10</v>
      </c>
      <c r="B126" s="12">
        <f>'Efinal (tep)'!B126/1000</f>
        <v>28.656472563263101</v>
      </c>
      <c r="C126" s="12">
        <f>'Efinal (tep)'!C126/1000</f>
        <v>30.4290082806112</v>
      </c>
      <c r="D126" s="12">
        <f>'Efinal (tep)'!D126/1000</f>
        <v>34.527088745879894</v>
      </c>
      <c r="E126" s="12">
        <f>'Efinal (tep)'!E126/1000</f>
        <v>35.510938335684301</v>
      </c>
      <c r="F126" s="12">
        <f>'Efinal (tep)'!F126/1000</f>
        <v>30.670068335295799</v>
      </c>
      <c r="G126" s="12">
        <f>'Efinal (tep)'!G126/1000</f>
        <v>32.987161800563506</v>
      </c>
    </row>
    <row r="127" spans="1:7" ht="16.5" customHeight="1">
      <c r="A127" s="11" t="s">
        <v>11</v>
      </c>
      <c r="B127" s="12">
        <f>'Efinal (tep)'!B127/1000</f>
        <v>0</v>
      </c>
      <c r="C127" s="12">
        <f>'Efinal (tep)'!C127/1000</f>
        <v>0</v>
      </c>
      <c r="D127" s="12">
        <f>'Efinal (tep)'!D127/1000</f>
        <v>0</v>
      </c>
      <c r="E127" s="12">
        <f>'Efinal (tep)'!E127/1000</f>
        <v>0</v>
      </c>
      <c r="F127" s="12">
        <f>'Efinal (tep)'!F127/1000</f>
        <v>0</v>
      </c>
      <c r="G127" s="12">
        <f>'Efinal (tep)'!G127/1000</f>
        <v>0</v>
      </c>
    </row>
    <row r="128" spans="1:7" ht="16.5" customHeight="1">
      <c r="A128" s="11" t="s">
        <v>12</v>
      </c>
      <c r="B128" s="14">
        <f>'Efinal (tep)'!B128/1000</f>
        <v>1</v>
      </c>
      <c r="C128" s="14">
        <f>'Efinal (tep)'!C128/1000</f>
        <v>0.8</v>
      </c>
      <c r="D128" s="14">
        <f>'Efinal (tep)'!D128/1000</f>
        <v>0.7</v>
      </c>
      <c r="E128" s="14">
        <f>'Efinal (tep)'!E128/1000</f>
        <v>0.8</v>
      </c>
      <c r="F128" s="14">
        <f>'Efinal (tep)'!F128/1000</f>
        <v>0.13039100605273099</v>
      </c>
      <c r="G128" s="14">
        <f>'Efinal (tep)'!G128/1000</f>
        <v>0.57892422000000399</v>
      </c>
    </row>
    <row r="129" spans="1:7" ht="16.5" customHeight="1">
      <c r="A129" s="11" t="s">
        <v>13</v>
      </c>
      <c r="B129" s="12">
        <f>'Efinal (tep)'!B129/1000</f>
        <v>51.299775862244999</v>
      </c>
      <c r="C129" s="12">
        <f>'Efinal (tep)'!C129/1000</f>
        <v>49.140527405219999</v>
      </c>
      <c r="D129" s="12">
        <f>'Efinal (tep)'!D129/1000</f>
        <v>55.590105227310104</v>
      </c>
      <c r="E129" s="12">
        <f>'Efinal (tep)'!E129/1000</f>
        <v>55.978996167495005</v>
      </c>
      <c r="F129" s="12">
        <f>'Efinal (tep)'!F129/1000</f>
        <v>54.462866574382801</v>
      </c>
      <c r="G129" s="12">
        <f>'Efinal (tep)'!G129/1000</f>
        <v>44.445554369999996</v>
      </c>
    </row>
    <row r="130" spans="1:7" ht="16.5" customHeight="1">
      <c r="A130" s="11" t="s">
        <v>14</v>
      </c>
      <c r="B130" s="12">
        <f>'Efinal (tep)'!B130/1000</f>
        <v>16.834480281000001</v>
      </c>
      <c r="C130" s="12">
        <f>'Efinal (tep)'!C130/1000</f>
        <v>20.150818010999998</v>
      </c>
      <c r="D130" s="12">
        <f>'Efinal (tep)'!D130/1000</f>
        <v>20.299465327</v>
      </c>
      <c r="E130" s="12">
        <f>'Efinal (tep)'!E130/1000</f>
        <v>19.046038132000003</v>
      </c>
      <c r="F130" s="12">
        <f>'Efinal (tep)'!F130/1000</f>
        <v>16.776810796134001</v>
      </c>
      <c r="G130" s="12">
        <f>'Efinal (tep)'!G130/1000</f>
        <v>17.583591120000001</v>
      </c>
    </row>
    <row r="131" spans="1:7" ht="16.5" customHeight="1">
      <c r="A131" s="11" t="s">
        <v>15</v>
      </c>
      <c r="B131" s="14">
        <f>'Efinal (tep)'!B131/1000</f>
        <v>0</v>
      </c>
      <c r="C131" s="14">
        <f>'Efinal (tep)'!C131/1000</f>
        <v>0</v>
      </c>
      <c r="D131" s="14">
        <f>'Efinal (tep)'!D131/1000</f>
        <v>0</v>
      </c>
      <c r="E131" s="14">
        <f>'Efinal (tep)'!E131/1000</f>
        <v>0</v>
      </c>
      <c r="F131" s="14">
        <f>'Efinal (tep)'!F131/1000</f>
        <v>0.246008</v>
      </c>
      <c r="G131" s="14">
        <f>'Efinal (tep)'!G131/1000</f>
        <v>0.17213599999999998</v>
      </c>
    </row>
    <row r="132" spans="1:7" ht="16.5" customHeight="1">
      <c r="A132" s="11" t="s">
        <v>16</v>
      </c>
      <c r="B132" s="12">
        <f>'Efinal (tep)'!B132/1000</f>
        <v>0</v>
      </c>
      <c r="C132" s="12">
        <f>'Efinal (tep)'!C132/1000</f>
        <v>0</v>
      </c>
      <c r="D132" s="12">
        <f>'Efinal (tep)'!D132/1000</f>
        <v>0</v>
      </c>
      <c r="E132" s="12">
        <f>'Efinal (tep)'!E132/1000</f>
        <v>0</v>
      </c>
      <c r="F132" s="12">
        <f>'Efinal (tep)'!F132/1000</f>
        <v>0</v>
      </c>
      <c r="G132" s="12">
        <f>'Efinal (tep)'!G132/1000</f>
        <v>0</v>
      </c>
    </row>
    <row r="133" spans="1:7" s="8" customFormat="1" ht="26.25" customHeight="1">
      <c r="A133" s="9" t="s">
        <v>17</v>
      </c>
      <c r="B133" s="10">
        <f t="shared" ref="B133:G133" si="22">SUM(B134:B143)</f>
        <v>60.80202814999847</v>
      </c>
      <c r="C133" s="10">
        <f t="shared" si="22"/>
        <v>62.646159928435878</v>
      </c>
      <c r="D133" s="10">
        <f t="shared" si="22"/>
        <v>63.993100017791306</v>
      </c>
      <c r="E133" s="10">
        <f t="shared" si="22"/>
        <v>65.450216136738021</v>
      </c>
      <c r="F133" s="10">
        <f t="shared" si="22"/>
        <v>64.306729838339294</v>
      </c>
      <c r="G133" s="10">
        <f t="shared" si="22"/>
        <v>70.61694133552821</v>
      </c>
    </row>
    <row r="134" spans="1:7" ht="16.5" customHeight="1">
      <c r="A134" s="11" t="s">
        <v>18</v>
      </c>
      <c r="B134" s="12">
        <f>'Efinal (tep)'!B134/1000</f>
        <v>57.447636622907396</v>
      </c>
      <c r="C134" s="12">
        <f>'Efinal (tep)'!C134/1000</f>
        <v>57.903518322907402</v>
      </c>
      <c r="D134" s="12">
        <f>'Efinal (tep)'!D134/1000</f>
        <v>58.8750238206852</v>
      </c>
      <c r="E134" s="12">
        <f>'Efinal (tep)'!E134/1000</f>
        <v>59.947974631796299</v>
      </c>
      <c r="F134" s="12">
        <f>'Efinal (tep)'!F134/1000</f>
        <v>60.445975691796299</v>
      </c>
      <c r="G134" s="12">
        <f>'Efinal (tep)'!G134/1000</f>
        <v>65.6422701730787</v>
      </c>
    </row>
    <row r="135" spans="1:7" ht="16.5" customHeight="1">
      <c r="A135" s="11" t="s">
        <v>19</v>
      </c>
      <c r="B135" s="14">
        <f>'Efinal (tep)'!B135/1000</f>
        <v>4.4820398536896296E-2</v>
      </c>
      <c r="C135" s="14">
        <f>'Efinal (tep)'!C135/1000</f>
        <v>4.4820398536896296E-2</v>
      </c>
      <c r="D135" s="14">
        <f>'Efinal (tep)'!D135/1000</f>
        <v>4.4820398536896296E-2</v>
      </c>
      <c r="E135" s="14">
        <f>'Efinal (tep)'!E135/1000</f>
        <v>4.4820398536896296E-2</v>
      </c>
      <c r="F135" s="14">
        <f>'Efinal (tep)'!F135/1000</f>
        <v>4.4820398536896296E-2</v>
      </c>
      <c r="G135" s="14">
        <f>'Efinal (tep)'!G135/1000</f>
        <v>0.68348149853689599</v>
      </c>
    </row>
    <row r="136" spans="1:7" ht="16.5" customHeight="1">
      <c r="A136" s="11" t="s">
        <v>20</v>
      </c>
      <c r="B136" s="14">
        <f>'Efinal (tep)'!B136/1000</f>
        <v>1.53497303345756</v>
      </c>
      <c r="C136" s="14">
        <f>'Efinal (tep)'!C136/1000</f>
        <v>1.56570459700062</v>
      </c>
      <c r="D136" s="14">
        <f>'Efinal (tep)'!D136/1000</f>
        <v>1.57272361662535</v>
      </c>
      <c r="E136" s="14">
        <f>'Efinal (tep)'!E136/1000</f>
        <v>1.57272361662535</v>
      </c>
      <c r="F136" s="14">
        <f>'Efinal (tep)'!F136/1000</f>
        <v>1.7421850374116501</v>
      </c>
      <c r="G136" s="14">
        <f>'Efinal (tep)'!G136/1000</f>
        <v>1.7651484547436</v>
      </c>
    </row>
    <row r="137" spans="1:7" ht="16.5" customHeight="1">
      <c r="A137" s="11" t="s">
        <v>21</v>
      </c>
      <c r="B137" s="12">
        <f>'Efinal (tep)'!B137/1000</f>
        <v>0</v>
      </c>
      <c r="C137" s="12">
        <f>'Efinal (tep)'!C137/1000</f>
        <v>0</v>
      </c>
      <c r="D137" s="12">
        <f>'Efinal (tep)'!D137/1000</f>
        <v>0</v>
      </c>
      <c r="E137" s="12">
        <f>'Efinal (tep)'!E137/1000</f>
        <v>0</v>
      </c>
      <c r="F137" s="12">
        <f>'Efinal (tep)'!F137/1000</f>
        <v>0</v>
      </c>
      <c r="G137" s="12">
        <f>'Efinal (tep)'!G137/1000</f>
        <v>0</v>
      </c>
    </row>
    <row r="138" spans="1:7" ht="16.5" customHeight="1">
      <c r="A138" s="11" t="s">
        <v>22</v>
      </c>
      <c r="B138" s="12">
        <f>'Efinal (tep)'!B138/1000</f>
        <v>0</v>
      </c>
      <c r="C138" s="12">
        <f>'Efinal (tep)'!C138/1000</f>
        <v>0</v>
      </c>
      <c r="D138" s="12">
        <f>'Efinal (tep)'!D138/1000</f>
        <v>0</v>
      </c>
      <c r="E138" s="12">
        <f>'Efinal (tep)'!E138/1000</f>
        <v>0</v>
      </c>
      <c r="F138" s="12">
        <f>'Efinal (tep)'!F138/1000</f>
        <v>0</v>
      </c>
      <c r="G138" s="12">
        <f>'Efinal (tep)'!G138/1000</f>
        <v>0</v>
      </c>
    </row>
    <row r="139" spans="1:7" ht="16.5" customHeight="1">
      <c r="A139" s="11" t="s">
        <v>23</v>
      </c>
      <c r="B139" s="14">
        <f>'Efinal (tep)'!B139/1000</f>
        <v>0.21663389753714302</v>
      </c>
      <c r="C139" s="14">
        <f>'Efinal (tep)'!C139/1000</f>
        <v>0.26093062072755102</v>
      </c>
      <c r="D139" s="14">
        <f>'Efinal (tep)'!D139/1000</f>
        <v>0.29744423363612205</v>
      </c>
      <c r="E139" s="14">
        <f>'Efinal (tep)'!E139/1000</f>
        <v>0.34799632454877505</v>
      </c>
      <c r="F139" s="14">
        <f>'Efinal (tep)'!F139/1000</f>
        <v>0.35903247952714296</v>
      </c>
      <c r="G139" s="14">
        <f>'Efinal (tep)'!G139/1000</f>
        <v>0.39171389959424502</v>
      </c>
    </row>
    <row r="140" spans="1:7" ht="16.5" customHeight="1">
      <c r="A140" s="11" t="s">
        <v>24</v>
      </c>
      <c r="B140" s="12">
        <f>'Efinal (tep)'!B140/1000</f>
        <v>0</v>
      </c>
      <c r="C140" s="12">
        <f>'Efinal (tep)'!C140/1000</f>
        <v>0</v>
      </c>
      <c r="D140" s="12">
        <f>'Efinal (tep)'!D140/1000</f>
        <v>0</v>
      </c>
      <c r="E140" s="12">
        <f>'Efinal (tep)'!E140/1000</f>
        <v>0</v>
      </c>
      <c r="F140" s="12">
        <f>'Efinal (tep)'!F140/1000</f>
        <v>0</v>
      </c>
      <c r="G140" s="12">
        <f>'Efinal (tep)'!G140/1000</f>
        <v>0</v>
      </c>
    </row>
    <row r="141" spans="1:7" ht="16.5" customHeight="1">
      <c r="A141" s="11" t="s">
        <v>25</v>
      </c>
      <c r="B141" s="14">
        <f>'Efinal (tep)'!B141/1000</f>
        <v>0.52065169719947202</v>
      </c>
      <c r="C141" s="14">
        <f>'Efinal (tep)'!C141/1000</f>
        <v>0.55139958884340601</v>
      </c>
      <c r="D141" s="14">
        <f>'Efinal (tep)'!D141/1000</f>
        <v>0.58466224358773899</v>
      </c>
      <c r="E141" s="14">
        <f>'Efinal (tep)'!E141/1000</f>
        <v>0.64633361523070199</v>
      </c>
      <c r="F141" s="14">
        <f>'Efinal (tep)'!F141/1000</f>
        <v>0.70348473054729499</v>
      </c>
      <c r="G141" s="14">
        <f>'Efinal (tep)'!G141/1000</f>
        <v>0.79139290949477592</v>
      </c>
    </row>
    <row r="142" spans="1:7" ht="16.5" customHeight="1">
      <c r="A142" s="11" t="s">
        <v>26</v>
      </c>
      <c r="B142" s="12">
        <f>'Efinal (tep)'!B142/1000</f>
        <v>0</v>
      </c>
      <c r="C142" s="12">
        <f>'Efinal (tep)'!C142/1000</f>
        <v>0</v>
      </c>
      <c r="D142" s="12">
        <f>'Efinal (tep)'!D142/1000</f>
        <v>0</v>
      </c>
      <c r="E142" s="12">
        <f>'Efinal (tep)'!E142/1000</f>
        <v>0</v>
      </c>
      <c r="F142" s="12">
        <f>'Efinal (tep)'!F142/1000</f>
        <v>0</v>
      </c>
      <c r="G142" s="12">
        <f>'Efinal (tep)'!G142/1000</f>
        <v>0</v>
      </c>
    </row>
    <row r="143" spans="1:7" ht="16.5" customHeight="1">
      <c r="A143" s="11" t="s">
        <v>27</v>
      </c>
      <c r="B143" s="14">
        <f>'Efinal (tep)'!B143/1000</f>
        <v>1.0373125003600001</v>
      </c>
      <c r="C143" s="14">
        <f>'Efinal (tep)'!C143/1000</f>
        <v>2.3197864004199999</v>
      </c>
      <c r="D143" s="14">
        <f>'Efinal (tep)'!D143/1000</f>
        <v>2.6184257047199999</v>
      </c>
      <c r="E143" s="14">
        <f>'Efinal (tep)'!E143/1000</f>
        <v>2.8903675500000001</v>
      </c>
      <c r="F143" s="14">
        <f>'Efinal (tep)'!F143/1000</f>
        <v>1.0112315005200001</v>
      </c>
      <c r="G143" s="14">
        <f>'Efinal (tep)'!G143/1000</f>
        <v>1.3429344000799999</v>
      </c>
    </row>
    <row r="144" spans="1:7" s="8" customFormat="1" ht="26.25" customHeight="1">
      <c r="A144" s="9" t="s">
        <v>28</v>
      </c>
      <c r="B144" s="10">
        <f t="shared" ref="B144:G144" si="23">B145+B152+B155+B160+B164+B167</f>
        <v>229.65927188886013</v>
      </c>
      <c r="C144" s="10">
        <f t="shared" si="23"/>
        <v>234.42130906603171</v>
      </c>
      <c r="D144" s="10">
        <f t="shared" si="23"/>
        <v>250.40506222034045</v>
      </c>
      <c r="E144" s="10">
        <f t="shared" si="23"/>
        <v>248.83361468084587</v>
      </c>
      <c r="F144" s="10">
        <f t="shared" si="23"/>
        <v>205.3579542369377</v>
      </c>
      <c r="G144" s="10">
        <f t="shared" si="23"/>
        <v>234.05678704898583</v>
      </c>
    </row>
    <row r="145" spans="1:7" ht="20.25" customHeight="1">
      <c r="A145" s="15" t="s">
        <v>29</v>
      </c>
      <c r="B145" s="16">
        <f t="shared" ref="B145:G145" si="24">SUM(B146:B151)</f>
        <v>187.88807823307272</v>
      </c>
      <c r="C145" s="16">
        <f t="shared" si="24"/>
        <v>190.62383595583199</v>
      </c>
      <c r="D145" s="16">
        <f t="shared" si="24"/>
        <v>199.80063348396004</v>
      </c>
      <c r="E145" s="16">
        <f t="shared" si="24"/>
        <v>201.86548457805446</v>
      </c>
      <c r="F145" s="16">
        <f t="shared" si="24"/>
        <v>160.4071926482037</v>
      </c>
      <c r="G145" s="16">
        <f t="shared" si="24"/>
        <v>179.23801640562374</v>
      </c>
    </row>
    <row r="146" spans="1:7" ht="16.5" customHeight="1">
      <c r="A146" s="11" t="s">
        <v>30</v>
      </c>
      <c r="B146" s="12">
        <f>'Efinal (tep)'!B146/1000</f>
        <v>25.404561937628099</v>
      </c>
      <c r="C146" s="12">
        <f>'Efinal (tep)'!C146/1000</f>
        <v>25.551601740818001</v>
      </c>
      <c r="D146" s="12">
        <f>'Efinal (tep)'!D146/1000</f>
        <v>26.4222490314495</v>
      </c>
      <c r="E146" s="12">
        <f>'Efinal (tep)'!E146/1000</f>
        <v>27.933496400650203</v>
      </c>
      <c r="F146" s="12">
        <f>'Efinal (tep)'!F146/1000</f>
        <v>21.9589401108876</v>
      </c>
      <c r="G146" s="12">
        <f>'Efinal (tep)'!G146/1000</f>
        <v>26.056246542773998</v>
      </c>
    </row>
    <row r="147" spans="1:7" ht="16.5" customHeight="1">
      <c r="A147" s="11" t="s">
        <v>31</v>
      </c>
      <c r="B147" s="14">
        <f>'Efinal (tep)'!B147/1000</f>
        <v>2.3304493004853497</v>
      </c>
      <c r="C147" s="14">
        <f>'Efinal (tep)'!C147/1000</f>
        <v>2.4382884724471903</v>
      </c>
      <c r="D147" s="14">
        <f>'Efinal (tep)'!D147/1000</f>
        <v>2.4801703178440597</v>
      </c>
      <c r="E147" s="14">
        <f>'Efinal (tep)'!E147/1000</f>
        <v>2.7210090820717001</v>
      </c>
      <c r="F147" s="14">
        <f>'Efinal (tep)'!F147/1000</f>
        <v>2.3006150506440601</v>
      </c>
      <c r="G147" s="14">
        <f>'Efinal (tep)'!G147/1000</f>
        <v>2.4759544647482499</v>
      </c>
    </row>
    <row r="148" spans="1:7" ht="16.5" customHeight="1">
      <c r="A148" s="11" t="s">
        <v>32</v>
      </c>
      <c r="B148" s="12">
        <f>'Efinal (tep)'!B148/1000</f>
        <v>159.62319056963099</v>
      </c>
      <c r="C148" s="12">
        <f>'Efinal (tep)'!C148/1000</f>
        <v>162.108828049219</v>
      </c>
      <c r="D148" s="12">
        <f>'Efinal (tep)'!D148/1000</f>
        <v>170.31832999490399</v>
      </c>
      <c r="E148" s="12">
        <f>'Efinal (tep)'!E148/1000</f>
        <v>170.44040163405</v>
      </c>
      <c r="F148" s="12">
        <f>'Efinal (tep)'!F148/1000</f>
        <v>135.53889536902099</v>
      </c>
      <c r="G148" s="12">
        <f>'Efinal (tep)'!G148/1000</f>
        <v>149.77929897804</v>
      </c>
    </row>
    <row r="149" spans="1:7" ht="16.5" customHeight="1">
      <c r="A149" s="11" t="s">
        <v>33</v>
      </c>
      <c r="B149" s="14">
        <f>'Efinal (tep)'!B149/1000</f>
        <v>0.10830664899999999</v>
      </c>
      <c r="C149" s="14">
        <f>'Efinal (tep)'!C149/1000</f>
        <v>9.9333115E-2</v>
      </c>
      <c r="D149" s="14">
        <f>'Efinal (tep)'!D149/1000</f>
        <v>0.14975303700000001</v>
      </c>
      <c r="E149" s="14">
        <f>'Efinal (tep)'!E149/1000</f>
        <v>0.33811745000000004</v>
      </c>
      <c r="F149" s="14">
        <f>'Efinal (tep)'!F149/1000</f>
        <v>0.26243372599999998</v>
      </c>
      <c r="G149" s="14">
        <f>'Efinal (tep)'!G149/1000</f>
        <v>0.44193547999999999</v>
      </c>
    </row>
    <row r="150" spans="1:7" ht="16.5" customHeight="1">
      <c r="A150" s="11" t="s">
        <v>34</v>
      </c>
      <c r="B150" s="14">
        <f>'Efinal (tep)'!B150/1000</f>
        <v>0.42148020195324803</v>
      </c>
      <c r="C150" s="14">
        <f>'Efinal (tep)'!C150/1000</f>
        <v>0.42569500397277998</v>
      </c>
      <c r="D150" s="14">
        <f>'Efinal (tep)'!D150/1000</f>
        <v>0.42995195401250802</v>
      </c>
      <c r="E150" s="14">
        <f>'Efinal (tep)'!E150/1000</f>
        <v>0.43210171378257101</v>
      </c>
      <c r="F150" s="14">
        <f>'Efinal (tep)'!F150/1000</f>
        <v>0.345681371026057</v>
      </c>
      <c r="G150" s="14">
        <f>'Efinal (tep)'!G150/1000</f>
        <v>0.48395391943647897</v>
      </c>
    </row>
    <row r="151" spans="1:7" ht="16.5" customHeight="1">
      <c r="A151" s="11" t="s">
        <v>35</v>
      </c>
      <c r="B151" s="12">
        <f>'Efinal (tep)'!B151/1000</f>
        <v>8.9574374999999999E-5</v>
      </c>
      <c r="C151" s="12">
        <f>'Efinal (tep)'!C151/1000</f>
        <v>8.9574374999999999E-5</v>
      </c>
      <c r="D151" s="12">
        <f>'Efinal (tep)'!D151/1000</f>
        <v>1.7914875E-4</v>
      </c>
      <c r="E151" s="12">
        <f>'Efinal (tep)'!E151/1000</f>
        <v>3.582975E-4</v>
      </c>
      <c r="F151" s="12">
        <f>'Efinal (tep)'!F151/1000</f>
        <v>6.2702062500000005E-4</v>
      </c>
      <c r="G151" s="12">
        <f>'Efinal (tep)'!G151/1000</f>
        <v>6.2702062500000005E-4</v>
      </c>
    </row>
    <row r="152" spans="1:7" ht="20.25" customHeight="1">
      <c r="A152" s="15" t="s">
        <v>36</v>
      </c>
      <c r="B152" s="16">
        <f t="shared" ref="B152:G152" si="25">SUM(B153:B154)</f>
        <v>1.5372653901348698</v>
      </c>
      <c r="C152" s="16">
        <f t="shared" si="25"/>
        <v>1.4609455121350499</v>
      </c>
      <c r="D152" s="16">
        <f t="shared" si="25"/>
        <v>1.47352345682303</v>
      </c>
      <c r="E152" s="16">
        <f t="shared" si="25"/>
        <v>1.5063341239032</v>
      </c>
      <c r="F152" s="16">
        <f t="shared" si="25"/>
        <v>1.17758264380759</v>
      </c>
      <c r="G152" s="16">
        <f t="shared" si="25"/>
        <v>1.3339099493114799</v>
      </c>
    </row>
    <row r="153" spans="1:7" ht="16.5" customHeight="1">
      <c r="A153" s="11" t="s">
        <v>37</v>
      </c>
      <c r="B153" s="14">
        <f>'Efinal (tep)'!B153/1000</f>
        <v>1.5372653901348698</v>
      </c>
      <c r="C153" s="14">
        <f>'Efinal (tep)'!C153/1000</f>
        <v>1.4609455121350499</v>
      </c>
      <c r="D153" s="14">
        <f>'Efinal (tep)'!D153/1000</f>
        <v>1.47352345682303</v>
      </c>
      <c r="E153" s="14">
        <f>'Efinal (tep)'!E153/1000</f>
        <v>1.5063341239032</v>
      </c>
      <c r="F153" s="14">
        <f>'Efinal (tep)'!F153/1000</f>
        <v>1.17758264380759</v>
      </c>
      <c r="G153" s="14">
        <f>'Efinal (tep)'!G153/1000</f>
        <v>1.3339099493114799</v>
      </c>
    </row>
    <row r="154" spans="1:7" ht="16.5" customHeight="1">
      <c r="A154" s="11" t="s">
        <v>35</v>
      </c>
      <c r="B154" s="12">
        <f>'Efinal (tep)'!B154/1000</f>
        <v>0</v>
      </c>
      <c r="C154" s="12">
        <f>'Efinal (tep)'!C154/1000</f>
        <v>0</v>
      </c>
      <c r="D154" s="12">
        <f>'Efinal (tep)'!D154/1000</f>
        <v>0</v>
      </c>
      <c r="E154" s="12">
        <f>'Efinal (tep)'!E154/1000</f>
        <v>0</v>
      </c>
      <c r="F154" s="12">
        <f>'Efinal (tep)'!F154/1000</f>
        <v>0</v>
      </c>
      <c r="G154" s="12">
        <f>'Efinal (tep)'!G154/1000</f>
        <v>0</v>
      </c>
    </row>
    <row r="155" spans="1:7" ht="20.25" customHeight="1">
      <c r="A155" s="15" t="s">
        <v>38</v>
      </c>
      <c r="B155" s="16">
        <f t="shared" ref="B155:G155" si="26">SUM(B156:B159)</f>
        <v>0</v>
      </c>
      <c r="C155" s="16">
        <f t="shared" si="26"/>
        <v>0</v>
      </c>
      <c r="D155" s="16">
        <f t="shared" si="26"/>
        <v>0</v>
      </c>
      <c r="E155" s="16">
        <f t="shared" si="26"/>
        <v>0</v>
      </c>
      <c r="F155" s="16">
        <f t="shared" si="26"/>
        <v>0</v>
      </c>
      <c r="G155" s="16">
        <f t="shared" si="26"/>
        <v>0</v>
      </c>
    </row>
    <row r="156" spans="1:7" ht="16.5" customHeight="1">
      <c r="A156" s="11" t="s">
        <v>39</v>
      </c>
      <c r="B156" s="12">
        <f>'Efinal (tep)'!B156/1000</f>
        <v>0</v>
      </c>
      <c r="C156" s="12">
        <f>'Efinal (tep)'!C156/1000</f>
        <v>0</v>
      </c>
      <c r="D156" s="12">
        <f>'Efinal (tep)'!D156/1000</f>
        <v>0</v>
      </c>
      <c r="E156" s="12">
        <f>'Efinal (tep)'!E156/1000</f>
        <v>0</v>
      </c>
      <c r="F156" s="12">
        <f>'Efinal (tep)'!F156/1000</f>
        <v>0</v>
      </c>
      <c r="G156" s="12">
        <f>'Efinal (tep)'!G156/1000</f>
        <v>0</v>
      </c>
    </row>
    <row r="157" spans="1:7" ht="16.5" customHeight="1">
      <c r="A157" s="11" t="s">
        <v>37</v>
      </c>
      <c r="B157" s="12">
        <f>'Efinal (tep)'!B157/1000</f>
        <v>0</v>
      </c>
      <c r="C157" s="12">
        <f>'Efinal (tep)'!C157/1000</f>
        <v>0</v>
      </c>
      <c r="D157" s="12">
        <f>'Efinal (tep)'!D157/1000</f>
        <v>0</v>
      </c>
      <c r="E157" s="12">
        <f>'Efinal (tep)'!E157/1000</f>
        <v>0</v>
      </c>
      <c r="F157" s="12">
        <f>'Efinal (tep)'!F157/1000</f>
        <v>0</v>
      </c>
      <c r="G157" s="12">
        <f>'Efinal (tep)'!G157/1000</f>
        <v>0</v>
      </c>
    </row>
    <row r="158" spans="1:7" ht="16.5" customHeight="1">
      <c r="A158" s="11" t="s">
        <v>34</v>
      </c>
      <c r="B158" s="12">
        <f>'Efinal (tep)'!B158/1000</f>
        <v>0</v>
      </c>
      <c r="C158" s="12">
        <f>'Efinal (tep)'!C158/1000</f>
        <v>0</v>
      </c>
      <c r="D158" s="12">
        <f>'Efinal (tep)'!D158/1000</f>
        <v>0</v>
      </c>
      <c r="E158" s="12">
        <f>'Efinal (tep)'!E158/1000</f>
        <v>0</v>
      </c>
      <c r="F158" s="12">
        <f>'Efinal (tep)'!F158/1000</f>
        <v>0</v>
      </c>
      <c r="G158" s="12">
        <f>'Efinal (tep)'!G158/1000</f>
        <v>0</v>
      </c>
    </row>
    <row r="159" spans="1:7" ht="16.5" customHeight="1">
      <c r="A159" s="11" t="s">
        <v>35</v>
      </c>
      <c r="B159" s="12">
        <f>'Efinal (tep)'!B159/1000</f>
        <v>0</v>
      </c>
      <c r="C159" s="12">
        <f>'Efinal (tep)'!C159/1000</f>
        <v>0</v>
      </c>
      <c r="D159" s="12">
        <f>'Efinal (tep)'!D159/1000</f>
        <v>0</v>
      </c>
      <c r="E159" s="12">
        <f>'Efinal (tep)'!E159/1000</f>
        <v>0</v>
      </c>
      <c r="F159" s="12">
        <f>'Efinal (tep)'!F159/1000</f>
        <v>0</v>
      </c>
      <c r="G159" s="12">
        <f>'Efinal (tep)'!G159/1000</f>
        <v>0</v>
      </c>
    </row>
    <row r="160" spans="1:7" ht="20.25" customHeight="1">
      <c r="A160" s="15" t="s">
        <v>40</v>
      </c>
      <c r="B160" s="16">
        <f t="shared" ref="B160:G160" si="27">SUM(B161:B163)</f>
        <v>0</v>
      </c>
      <c r="C160" s="16">
        <f t="shared" si="27"/>
        <v>0</v>
      </c>
      <c r="D160" s="16">
        <f t="shared" si="27"/>
        <v>3.6961319199999995E-2</v>
      </c>
      <c r="E160" s="16">
        <f t="shared" si="27"/>
        <v>6.9706187200000005E-2</v>
      </c>
      <c r="F160" s="16">
        <f t="shared" si="27"/>
        <v>0.40751031360000001</v>
      </c>
      <c r="G160" s="16">
        <f t="shared" si="27"/>
        <v>0.25643039759999997</v>
      </c>
    </row>
    <row r="161" spans="1:7" ht="16.5" customHeight="1">
      <c r="A161" s="11" t="s">
        <v>41</v>
      </c>
      <c r="B161" s="14">
        <f>'Efinal (tep)'!B161/1000</f>
        <v>0</v>
      </c>
      <c r="C161" s="14">
        <f>'Efinal (tep)'!C161/1000</f>
        <v>0</v>
      </c>
      <c r="D161" s="14">
        <f>'Efinal (tep)'!D161/1000</f>
        <v>0</v>
      </c>
      <c r="E161" s="14">
        <f>'Efinal (tep)'!E161/1000</f>
        <v>0</v>
      </c>
      <c r="F161" s="14">
        <f>'Efinal (tep)'!F161/1000</f>
        <v>0</v>
      </c>
      <c r="G161" s="14">
        <f>'Efinal (tep)'!G161/1000</f>
        <v>0</v>
      </c>
    </row>
    <row r="162" spans="1:7" ht="16.5" customHeight="1">
      <c r="A162" s="11" t="s">
        <v>42</v>
      </c>
      <c r="B162" s="12">
        <f>'Efinal (tep)'!B162/1000</f>
        <v>0</v>
      </c>
      <c r="C162" s="12">
        <f>'Efinal (tep)'!C162/1000</f>
        <v>0</v>
      </c>
      <c r="D162" s="12">
        <f>'Efinal (tep)'!D162/1000</f>
        <v>3.6961319199999995E-2</v>
      </c>
      <c r="E162" s="12">
        <f>'Efinal (tep)'!E162/1000</f>
        <v>6.9706187200000005E-2</v>
      </c>
      <c r="F162" s="12">
        <f>'Efinal (tep)'!F162/1000</f>
        <v>0.40751031360000001</v>
      </c>
      <c r="G162" s="12">
        <f>'Efinal (tep)'!G162/1000</f>
        <v>0.25643039759999997</v>
      </c>
    </row>
    <row r="163" spans="1:7" ht="16.5" customHeight="1">
      <c r="A163" s="11" t="s">
        <v>35</v>
      </c>
      <c r="B163" s="12">
        <f>'Efinal (tep)'!B163/1000</f>
        <v>0</v>
      </c>
      <c r="C163" s="12">
        <f>'Efinal (tep)'!C163/1000</f>
        <v>0</v>
      </c>
      <c r="D163" s="12">
        <f>'Efinal (tep)'!D163/1000</f>
        <v>0</v>
      </c>
      <c r="E163" s="12">
        <f>'Efinal (tep)'!E163/1000</f>
        <v>0</v>
      </c>
      <c r="F163" s="12">
        <f>'Efinal (tep)'!F163/1000</f>
        <v>0</v>
      </c>
      <c r="G163" s="12">
        <f>'Efinal (tep)'!G163/1000</f>
        <v>0</v>
      </c>
    </row>
    <row r="164" spans="1:7" ht="20.25" customHeight="1">
      <c r="A164" s="15" t="s">
        <v>43</v>
      </c>
      <c r="B164" s="16">
        <f t="shared" ref="B164:G164" si="28">SUM(B165:B166)</f>
        <v>31.978372128701899</v>
      </c>
      <c r="C164" s="16">
        <f t="shared" si="28"/>
        <v>32.853858021852105</v>
      </c>
      <c r="D164" s="16">
        <f t="shared" si="28"/>
        <v>36.276001568313397</v>
      </c>
      <c r="E164" s="16">
        <f t="shared" si="28"/>
        <v>32.364381526652302</v>
      </c>
      <c r="F164" s="16">
        <f t="shared" si="28"/>
        <v>32.312405028414801</v>
      </c>
      <c r="G164" s="16">
        <f t="shared" si="28"/>
        <v>41.6155299006885</v>
      </c>
    </row>
    <row r="165" spans="1:7" ht="16.5" customHeight="1">
      <c r="A165" s="11" t="s">
        <v>37</v>
      </c>
      <c r="B165" s="12">
        <f>'Efinal (tep)'!B165/1000</f>
        <v>31.978372128701899</v>
      </c>
      <c r="C165" s="12">
        <f>'Efinal (tep)'!C165/1000</f>
        <v>32.853858021852105</v>
      </c>
      <c r="D165" s="12">
        <f>'Efinal (tep)'!D165/1000</f>
        <v>36.276001568313397</v>
      </c>
      <c r="E165" s="12">
        <f>'Efinal (tep)'!E165/1000</f>
        <v>32.364381526652302</v>
      </c>
      <c r="F165" s="12">
        <f>'Efinal (tep)'!F165/1000</f>
        <v>32.312405028414801</v>
      </c>
      <c r="G165" s="12">
        <f>'Efinal (tep)'!G165/1000</f>
        <v>41.6155299006885</v>
      </c>
    </row>
    <row r="166" spans="1:7" ht="16.5" customHeight="1">
      <c r="A166" s="11" t="s">
        <v>44</v>
      </c>
      <c r="B166" s="12">
        <f>'Efinal (tep)'!B166/1000</f>
        <v>0</v>
      </c>
      <c r="C166" s="12">
        <f>'Efinal (tep)'!C166/1000</f>
        <v>0</v>
      </c>
      <c r="D166" s="12">
        <f>'Efinal (tep)'!D166/1000</f>
        <v>0</v>
      </c>
      <c r="E166" s="12">
        <f>'Efinal (tep)'!E166/1000</f>
        <v>0</v>
      </c>
      <c r="F166" s="12">
        <f>'Efinal (tep)'!F166/1000</f>
        <v>0</v>
      </c>
      <c r="G166" s="12">
        <f>'Efinal (tep)'!G166/1000</f>
        <v>0</v>
      </c>
    </row>
    <row r="167" spans="1:7" ht="20.25" customHeight="1">
      <c r="A167" s="15" t="s">
        <v>45</v>
      </c>
      <c r="B167" s="16">
        <f>'Efinal (tep)'!B167/1000</f>
        <v>8.2555561369506307</v>
      </c>
      <c r="C167" s="16">
        <f>'Efinal (tep)'!C167/1000</f>
        <v>9.4826695762125688</v>
      </c>
      <c r="D167" s="16">
        <f>'Efinal (tep)'!D167/1000</f>
        <v>12.817942392044001</v>
      </c>
      <c r="E167" s="16">
        <f>'Efinal (tep)'!E167/1000</f>
        <v>13.027708265035901</v>
      </c>
      <c r="F167" s="16">
        <f>'Efinal (tep)'!F167/1000</f>
        <v>11.053263602911601</v>
      </c>
      <c r="G167" s="16">
        <f>'Efinal (tep)'!G167/1000</f>
        <v>11.6129003957621</v>
      </c>
    </row>
    <row r="168" spans="1:7" ht="27.75" customHeight="1">
      <c r="A168" s="17" t="s">
        <v>46</v>
      </c>
      <c r="B168" s="18">
        <f t="shared" ref="B168:G168" si="29">B117+B118+B125+B133+B144</f>
        <v>572.39831222388784</v>
      </c>
      <c r="C168" s="18">
        <f t="shared" si="29"/>
        <v>590.05456727485807</v>
      </c>
      <c r="D168" s="18">
        <f t="shared" si="29"/>
        <v>581.46404702812026</v>
      </c>
      <c r="E168" s="18">
        <f t="shared" si="29"/>
        <v>597.91705612101282</v>
      </c>
      <c r="F168" s="18">
        <f t="shared" si="29"/>
        <v>541.58639131507766</v>
      </c>
      <c r="G168" s="18">
        <f t="shared" si="29"/>
        <v>558.74489637107763</v>
      </c>
    </row>
    <row r="169" spans="1:7">
      <c r="A169" s="19" t="s">
        <v>47</v>
      </c>
    </row>
    <row r="170" spans="1:7">
      <c r="A170" s="20"/>
    </row>
    <row r="171" spans="1:7">
      <c r="A171" s="20"/>
    </row>
    <row r="172" spans="1:7" ht="24.75" customHeight="1">
      <c r="A172" s="2" t="s">
        <v>54</v>
      </c>
    </row>
    <row r="173" spans="1:7" s="5" customFormat="1" ht="21" customHeight="1">
      <c r="A173" s="3"/>
      <c r="B173" s="4">
        <v>2016</v>
      </c>
      <c r="C173" s="4">
        <v>2017</v>
      </c>
      <c r="D173" s="4">
        <v>2018</v>
      </c>
      <c r="E173" s="4">
        <v>2019</v>
      </c>
      <c r="F173" s="4">
        <v>2020</v>
      </c>
      <c r="G173" s="4">
        <v>2021</v>
      </c>
    </row>
    <row r="174" spans="1:7" s="8" customFormat="1" ht="19.5" customHeight="1">
      <c r="A174" s="6" t="s">
        <v>1</v>
      </c>
      <c r="B174" s="7">
        <f>'Efinal (tep)'!B174/1000</f>
        <v>329.92550361349601</v>
      </c>
      <c r="C174" s="7">
        <f>'Efinal (tep)'!C174/1000</f>
        <v>337.75153288939799</v>
      </c>
      <c r="D174" s="7">
        <f>'Efinal (tep)'!D174/1000</f>
        <v>326.16758808723802</v>
      </c>
      <c r="E174" s="7">
        <f>'Efinal (tep)'!E174/1000</f>
        <v>301.44352508537304</v>
      </c>
      <c r="F174" s="7">
        <f>'Efinal (tep)'!F174/1000</f>
        <v>321.30596676578602</v>
      </c>
      <c r="G174" s="7">
        <f>'Efinal (tep)'!G174/1000</f>
        <v>331.33879581901999</v>
      </c>
    </row>
    <row r="175" spans="1:7" s="8" customFormat="1" ht="26.25" customHeight="1">
      <c r="A175" s="9" t="s">
        <v>2</v>
      </c>
      <c r="B175" s="10">
        <f t="shared" ref="B175:G175" si="30">SUM(B176:B181)</f>
        <v>179.9259089968391</v>
      </c>
      <c r="C175" s="10">
        <f t="shared" si="30"/>
        <v>160.86023884946439</v>
      </c>
      <c r="D175" s="10">
        <f t="shared" si="30"/>
        <v>154.23415553056651</v>
      </c>
      <c r="E175" s="10">
        <f t="shared" si="30"/>
        <v>135.4839607521578</v>
      </c>
      <c r="F175" s="10">
        <f t="shared" si="30"/>
        <v>119.26488231590891</v>
      </c>
      <c r="G175" s="10">
        <f t="shared" si="30"/>
        <v>87.301770962537731</v>
      </c>
    </row>
    <row r="176" spans="1:7" ht="16.5" customHeight="1">
      <c r="A176" s="11" t="s">
        <v>3</v>
      </c>
      <c r="B176" s="12">
        <f>'Efinal (tep)'!B176/1000</f>
        <v>23.269928881671703</v>
      </c>
      <c r="C176" s="12">
        <f>'Efinal (tep)'!C176/1000</f>
        <v>22.765054115074598</v>
      </c>
      <c r="D176" s="12">
        <f>'Efinal (tep)'!D176/1000</f>
        <v>22.445095897970802</v>
      </c>
      <c r="E176" s="12">
        <f>'Efinal (tep)'!E176/1000</f>
        <v>21.6270445357532</v>
      </c>
      <c r="F176" s="12">
        <f>'Efinal (tep)'!F176/1000</f>
        <v>17.652754595802399</v>
      </c>
      <c r="G176" s="12">
        <f>'Efinal (tep)'!G176/1000</f>
        <v>4.4201982041097203</v>
      </c>
    </row>
    <row r="177" spans="1:7" ht="16.5" customHeight="1">
      <c r="A177" s="11" t="s">
        <v>4</v>
      </c>
      <c r="B177" s="12">
        <f>'Efinal (tep)'!B177/1000</f>
        <v>37.414782961035399</v>
      </c>
      <c r="C177" s="12">
        <f>'Efinal (tep)'!C177/1000</f>
        <v>37.317823581328796</v>
      </c>
      <c r="D177" s="12">
        <f>'Efinal (tep)'!D177/1000</f>
        <v>31.784465159161702</v>
      </c>
      <c r="E177" s="12">
        <f>'Efinal (tep)'!E177/1000</f>
        <v>31.6751505071115</v>
      </c>
      <c r="F177" s="12">
        <f>'Efinal (tep)'!F177/1000</f>
        <v>28.9735449092469</v>
      </c>
      <c r="G177" s="12">
        <f>'Efinal (tep)'!G177/1000</f>
        <v>0.46329490000000001</v>
      </c>
    </row>
    <row r="178" spans="1:7" ht="16.5" customHeight="1">
      <c r="A178" s="11" t="s">
        <v>5</v>
      </c>
      <c r="B178" s="14">
        <f>'Efinal (tep)'!B178/1000</f>
        <v>0</v>
      </c>
      <c r="C178" s="14">
        <f>'Efinal (tep)'!C178/1000</f>
        <v>0</v>
      </c>
      <c r="D178" s="14">
        <f>'Efinal (tep)'!D178/1000</f>
        <v>0</v>
      </c>
      <c r="E178" s="14">
        <f>'Efinal (tep)'!E178/1000</f>
        <v>0</v>
      </c>
      <c r="F178" s="14">
        <f>'Efinal (tep)'!F178/1000</f>
        <v>0</v>
      </c>
      <c r="G178" s="14">
        <f>'Efinal (tep)'!G178/1000</f>
        <v>0</v>
      </c>
    </row>
    <row r="179" spans="1:7" ht="16.5" customHeight="1">
      <c r="A179" s="13" t="s">
        <v>6</v>
      </c>
      <c r="B179" s="14">
        <f>'Efinal (tep)'!B179/1000</f>
        <v>0</v>
      </c>
      <c r="C179" s="14">
        <f>'Efinal (tep)'!C179/1000</f>
        <v>0</v>
      </c>
      <c r="D179" s="14">
        <f>'Efinal (tep)'!D179/1000</f>
        <v>0</v>
      </c>
      <c r="E179" s="14">
        <f>'Efinal (tep)'!E179/1000</f>
        <v>0</v>
      </c>
      <c r="F179" s="14">
        <f>'Efinal (tep)'!F179/1000</f>
        <v>0</v>
      </c>
      <c r="G179" s="14">
        <f>'Efinal (tep)'!G179/1000</f>
        <v>1.4062625404902001</v>
      </c>
    </row>
    <row r="180" spans="1:7" ht="16.5" customHeight="1">
      <c r="A180" s="11" t="s">
        <v>7</v>
      </c>
      <c r="B180" s="12">
        <f>'Efinal (tep)'!B180/1000</f>
        <v>119.241197154132</v>
      </c>
      <c r="C180" s="12">
        <f>'Efinal (tep)'!C180/1000</f>
        <v>100.77736115306101</v>
      </c>
      <c r="D180" s="12">
        <f>'Efinal (tep)'!D180/1000</f>
        <v>100.004594473434</v>
      </c>
      <c r="E180" s="12">
        <f>'Efinal (tep)'!E180/1000</f>
        <v>82.181765709293103</v>
      </c>
      <c r="F180" s="12">
        <f>'Efinal (tep)'!F180/1000</f>
        <v>72.638582810859603</v>
      </c>
      <c r="G180" s="12">
        <f>'Efinal (tep)'!G180/1000</f>
        <v>80.769598517937808</v>
      </c>
    </row>
    <row r="181" spans="1:7" ht="16.5" customHeight="1">
      <c r="A181" s="11" t="s">
        <v>8</v>
      </c>
      <c r="B181" s="12">
        <f>'Efinal (tep)'!B181/1000</f>
        <v>0</v>
      </c>
      <c r="C181" s="12">
        <f>'Efinal (tep)'!C181/1000</f>
        <v>0</v>
      </c>
      <c r="D181" s="12">
        <f>'Efinal (tep)'!D181/1000</f>
        <v>0</v>
      </c>
      <c r="E181" s="12">
        <f>'Efinal (tep)'!E181/1000</f>
        <v>0</v>
      </c>
      <c r="F181" s="12">
        <f>'Efinal (tep)'!F181/1000</f>
        <v>0</v>
      </c>
      <c r="G181" s="12">
        <f>'Efinal (tep)'!G181/1000</f>
        <v>0.24241679999999999</v>
      </c>
    </row>
    <row r="182" spans="1:7" s="8" customFormat="1" ht="26.25" customHeight="1">
      <c r="A182" s="9" t="s">
        <v>9</v>
      </c>
      <c r="B182" s="10">
        <f t="shared" ref="B182:G182" si="31">SUM(B183:B189)</f>
        <v>162.50912016490611</v>
      </c>
      <c r="C182" s="10">
        <f t="shared" si="31"/>
        <v>244.07488462856665</v>
      </c>
      <c r="D182" s="10">
        <f t="shared" si="31"/>
        <v>255.85724275554853</v>
      </c>
      <c r="E182" s="10">
        <f t="shared" si="31"/>
        <v>269.71678040564768</v>
      </c>
      <c r="F182" s="10">
        <f t="shared" si="31"/>
        <v>263.48283842639876</v>
      </c>
      <c r="G182" s="10">
        <f t="shared" si="31"/>
        <v>204.70733577759077</v>
      </c>
    </row>
    <row r="183" spans="1:7" s="8" customFormat="1" ht="20.25" customHeight="1">
      <c r="A183" s="11" t="s">
        <v>10</v>
      </c>
      <c r="B183" s="12">
        <f>'Efinal (tep)'!B183/1000</f>
        <v>94.116740804206799</v>
      </c>
      <c r="C183" s="12">
        <f>'Efinal (tep)'!C183/1000</f>
        <v>96.536450537012399</v>
      </c>
      <c r="D183" s="12">
        <f>'Efinal (tep)'!D183/1000</f>
        <v>107.10086155755801</v>
      </c>
      <c r="E183" s="12">
        <f>'Efinal (tep)'!E183/1000</f>
        <v>106.556060973973</v>
      </c>
      <c r="F183" s="12">
        <f>'Efinal (tep)'!F183/1000</f>
        <v>104.05537022096</v>
      </c>
      <c r="G183" s="12">
        <f>'Efinal (tep)'!G183/1000</f>
        <v>103.501370795442</v>
      </c>
    </row>
    <row r="184" spans="1:7" ht="16.5" customHeight="1">
      <c r="A184" s="11" t="s">
        <v>11</v>
      </c>
      <c r="B184" s="12">
        <f>'Efinal (tep)'!B184/1000</f>
        <v>0.96917512039662801</v>
      </c>
      <c r="C184" s="12">
        <f>'Efinal (tep)'!C184/1000</f>
        <v>0.96917512039662801</v>
      </c>
      <c r="D184" s="12">
        <f>'Efinal (tep)'!D184/1000</f>
        <v>0.96917512039662801</v>
      </c>
      <c r="E184" s="12">
        <f>'Efinal (tep)'!E184/1000</f>
        <v>0.96917512039662801</v>
      </c>
      <c r="F184" s="12">
        <f>'Efinal (tep)'!F184/1000</f>
        <v>0.96917512039662801</v>
      </c>
      <c r="G184" s="12">
        <f>'Efinal (tep)'!G184/1000</f>
        <v>1.55006016856718</v>
      </c>
    </row>
    <row r="185" spans="1:7" ht="16.5" customHeight="1">
      <c r="A185" s="11" t="s">
        <v>12</v>
      </c>
      <c r="B185" s="14">
        <f>'Efinal (tep)'!B185/1000</f>
        <v>1.72100067650759</v>
      </c>
      <c r="C185" s="14">
        <f>'Efinal (tep)'!C185/1000</f>
        <v>1.2905560566808298</v>
      </c>
      <c r="D185" s="14">
        <f>'Efinal (tep)'!D185/1000</f>
        <v>2.32612523071993</v>
      </c>
      <c r="E185" s="14">
        <f>'Efinal (tep)'!E185/1000</f>
        <v>1</v>
      </c>
      <c r="F185" s="14">
        <f>'Efinal (tep)'!F185/1000</f>
        <v>3.0277377509121304</v>
      </c>
      <c r="G185" s="14">
        <f>'Efinal (tep)'!G185/1000</f>
        <v>3.9017576835815797</v>
      </c>
    </row>
    <row r="186" spans="1:7" ht="16.5" customHeight="1">
      <c r="A186" s="11" t="s">
        <v>13</v>
      </c>
      <c r="B186" s="12">
        <f>'Efinal (tep)'!B186/1000</f>
        <v>27.2211314647951</v>
      </c>
      <c r="C186" s="12">
        <f>'Efinal (tep)'!C186/1000</f>
        <v>99.2229151794768</v>
      </c>
      <c r="D186" s="12">
        <f>'Efinal (tep)'!D186/1000</f>
        <v>101.018920374874</v>
      </c>
      <c r="E186" s="12">
        <f>'Efinal (tep)'!E186/1000</f>
        <v>117.90525405227801</v>
      </c>
      <c r="F186" s="12">
        <f>'Efinal (tep)'!F186/1000</f>
        <v>119.43054241630401</v>
      </c>
      <c r="G186" s="12">
        <f>'Efinal (tep)'!G186/1000</f>
        <v>54.908185949999996</v>
      </c>
    </row>
    <row r="187" spans="1:7" ht="16.5" customHeight="1">
      <c r="A187" s="11" t="s">
        <v>14</v>
      </c>
      <c r="B187" s="12">
        <f>'Efinal (tep)'!B187/1000</f>
        <v>37.158679778999996</v>
      </c>
      <c r="C187" s="12">
        <f>'Efinal (tep)'!C187/1000</f>
        <v>44.013249015</v>
      </c>
      <c r="D187" s="12">
        <f>'Efinal (tep)'!D187/1000</f>
        <v>44.219836472000004</v>
      </c>
      <c r="E187" s="12">
        <f>'Efinal (tep)'!E187/1000</f>
        <v>42.728814739000001</v>
      </c>
      <c r="F187" s="12">
        <f>'Efinal (tep)'!F187/1000</f>
        <v>36.000012917826005</v>
      </c>
      <c r="G187" s="12">
        <f>'Efinal (tep)'!G187/1000</f>
        <v>39.983405179999998</v>
      </c>
    </row>
    <row r="188" spans="1:7" ht="16.5" customHeight="1">
      <c r="A188" s="11" t="s">
        <v>15</v>
      </c>
      <c r="B188" s="14">
        <f>'Efinal (tep)'!B188/1000</f>
        <v>1.3223923199999998</v>
      </c>
      <c r="C188" s="14">
        <f>'Efinal (tep)'!C188/1000</f>
        <v>2.04253872</v>
      </c>
      <c r="D188" s="14">
        <f>'Efinal (tep)'!D188/1000</f>
        <v>0.22232400000000002</v>
      </c>
      <c r="E188" s="14">
        <f>'Efinal (tep)'!E188/1000</f>
        <v>0.55747552</v>
      </c>
      <c r="F188" s="14">
        <f>'Efinal (tep)'!F188/1000</f>
        <v>0</v>
      </c>
      <c r="G188" s="14">
        <f>'Efinal (tep)'!G188/1000</f>
        <v>0.86255599999999999</v>
      </c>
    </row>
    <row r="189" spans="1:7" ht="16.5" customHeight="1">
      <c r="A189" s="11" t="s">
        <v>16</v>
      </c>
      <c r="B189" s="12">
        <f>'Efinal (tep)'!B189/1000</f>
        <v>0</v>
      </c>
      <c r="C189" s="12">
        <f>'Efinal (tep)'!C189/1000</f>
        <v>0</v>
      </c>
      <c r="D189" s="12">
        <f>'Efinal (tep)'!D189/1000</f>
        <v>0</v>
      </c>
      <c r="E189" s="12">
        <f>'Efinal (tep)'!E189/1000</f>
        <v>0</v>
      </c>
      <c r="F189" s="12">
        <f>'Efinal (tep)'!F189/1000</f>
        <v>0</v>
      </c>
      <c r="G189" s="12">
        <f>'Efinal (tep)'!G189/1000</f>
        <v>0</v>
      </c>
    </row>
    <row r="190" spans="1:7" s="8" customFormat="1" ht="26.25" customHeight="1">
      <c r="A190" s="9" t="s">
        <v>17</v>
      </c>
      <c r="B190" s="10">
        <f t="shared" ref="B190:G190" si="32">SUM(B191:B200)</f>
        <v>139.15556586623202</v>
      </c>
      <c r="C190" s="10">
        <f t="shared" si="32"/>
        <v>142.2146440884124</v>
      </c>
      <c r="D190" s="10">
        <f t="shared" si="32"/>
        <v>143.93484360530363</v>
      </c>
      <c r="E190" s="10">
        <f t="shared" si="32"/>
        <v>146.0049478025928</v>
      </c>
      <c r="F190" s="10">
        <f t="shared" si="32"/>
        <v>146.97694598948877</v>
      </c>
      <c r="G190" s="10">
        <f t="shared" si="32"/>
        <v>150.07099520916651</v>
      </c>
    </row>
    <row r="191" spans="1:7" ht="16.5" customHeight="1">
      <c r="A191" s="11" t="s">
        <v>18</v>
      </c>
      <c r="B191" s="12">
        <f>'Efinal (tep)'!B191/1000</f>
        <v>133.428080416585</v>
      </c>
      <c r="C191" s="12">
        <f>'Efinal (tep)'!C191/1000</f>
        <v>136.19008312436301</v>
      </c>
      <c r="D191" s="12">
        <f>'Efinal (tep)'!D191/1000</f>
        <v>137.61869171325199</v>
      </c>
      <c r="E191" s="12">
        <f>'Efinal (tep)'!E191/1000</f>
        <v>139.406406966585</v>
      </c>
      <c r="F191" s="12">
        <f>'Efinal (tep)'!F191/1000</f>
        <v>139.95656587991903</v>
      </c>
      <c r="G191" s="12">
        <f>'Efinal (tep)'!G191/1000</f>
        <v>142.700515563252</v>
      </c>
    </row>
    <row r="192" spans="1:7" ht="16.5" customHeight="1">
      <c r="A192" s="11" t="s">
        <v>19</v>
      </c>
      <c r="B192" s="14">
        <f>'Efinal (tep)'!B192/1000</f>
        <v>0.13539446098268601</v>
      </c>
      <c r="C192" s="14">
        <f>'Efinal (tep)'!C192/1000</f>
        <v>0.13539446098268601</v>
      </c>
      <c r="D192" s="14">
        <f>'Efinal (tep)'!D192/1000</f>
        <v>0.13539446098268601</v>
      </c>
      <c r="E192" s="14">
        <f>'Efinal (tep)'!E192/1000</f>
        <v>0.13539446098268601</v>
      </c>
      <c r="F192" s="14">
        <f>'Efinal (tep)'!F192/1000</f>
        <v>0.13539446098268601</v>
      </c>
      <c r="G192" s="14">
        <f>'Efinal (tep)'!G192/1000</f>
        <v>0.13539446098268601</v>
      </c>
    </row>
    <row r="193" spans="1:7" ht="16.5" customHeight="1">
      <c r="A193" s="11" t="s">
        <v>20</v>
      </c>
      <c r="B193" s="14">
        <f>'Efinal (tep)'!B193/1000</f>
        <v>2.5160172639246499</v>
      </c>
      <c r="C193" s="14">
        <f>'Efinal (tep)'!C193/1000</f>
        <v>2.5568323071674</v>
      </c>
      <c r="D193" s="14">
        <f>'Efinal (tep)'!D193/1000</f>
        <v>2.5818116740728301</v>
      </c>
      <c r="E193" s="14">
        <f>'Efinal (tep)'!E193/1000</f>
        <v>2.60077085758134</v>
      </c>
      <c r="F193" s="14">
        <f>'Efinal (tep)'!F193/1000</f>
        <v>2.7702322783676401</v>
      </c>
      <c r="G193" s="14">
        <f>'Efinal (tep)'!G193/1000</f>
        <v>2.7931956956995903</v>
      </c>
    </row>
    <row r="194" spans="1:7" ht="16.5" customHeight="1">
      <c r="A194" s="11" t="s">
        <v>21</v>
      </c>
      <c r="B194" s="12">
        <f>'Efinal (tep)'!B194/1000</f>
        <v>0</v>
      </c>
      <c r="C194" s="12">
        <f>'Efinal (tep)'!C194/1000</f>
        <v>0</v>
      </c>
      <c r="D194" s="12">
        <f>'Efinal (tep)'!D194/1000</f>
        <v>0</v>
      </c>
      <c r="E194" s="12">
        <f>'Efinal (tep)'!E194/1000</f>
        <v>0</v>
      </c>
      <c r="F194" s="12">
        <f>'Efinal (tep)'!F194/1000</f>
        <v>0</v>
      </c>
      <c r="G194" s="12">
        <f>'Efinal (tep)'!G194/1000</f>
        <v>0</v>
      </c>
    </row>
    <row r="195" spans="1:7" ht="16.5" customHeight="1">
      <c r="A195" s="11" t="s">
        <v>22</v>
      </c>
      <c r="B195" s="12">
        <f>'Efinal (tep)'!B195/1000</f>
        <v>0</v>
      </c>
      <c r="C195" s="12">
        <f>'Efinal (tep)'!C195/1000</f>
        <v>0</v>
      </c>
      <c r="D195" s="12">
        <f>'Efinal (tep)'!D195/1000</f>
        <v>0</v>
      </c>
      <c r="E195" s="12">
        <f>'Efinal (tep)'!E195/1000</f>
        <v>0</v>
      </c>
      <c r="F195" s="12">
        <f>'Efinal (tep)'!F195/1000</f>
        <v>0</v>
      </c>
      <c r="G195" s="12">
        <f>'Efinal (tep)'!G195/1000</f>
        <v>0</v>
      </c>
    </row>
    <row r="196" spans="1:7" ht="16.5" customHeight="1">
      <c r="A196" s="11" t="s">
        <v>23</v>
      </c>
      <c r="B196" s="14">
        <f>'Efinal (tep)'!B196/1000</f>
        <v>0.67483340388755098</v>
      </c>
      <c r="C196" s="14">
        <f>'Efinal (tep)'!C196/1000</f>
        <v>0.74407680544306098</v>
      </c>
      <c r="D196" s="14">
        <f>'Efinal (tep)'!D196/1000</f>
        <v>0.80221535251734699</v>
      </c>
      <c r="E196" s="14">
        <f>'Efinal (tep)'!E196/1000</f>
        <v>0.88759249600620393</v>
      </c>
      <c r="F196" s="14">
        <f>'Efinal (tep)'!F196/1000</f>
        <v>0.97459791990008204</v>
      </c>
      <c r="G196" s="14">
        <f>'Efinal (tep)'!G196/1000</f>
        <v>1.04507728633049</v>
      </c>
    </row>
    <row r="197" spans="1:7" ht="16.5" customHeight="1">
      <c r="A197" s="11" t="s">
        <v>24</v>
      </c>
      <c r="B197" s="12">
        <f>'Efinal (tep)'!B197/1000</f>
        <v>0</v>
      </c>
      <c r="C197" s="12">
        <f>'Efinal (tep)'!C197/1000</f>
        <v>0</v>
      </c>
      <c r="D197" s="12">
        <f>'Efinal (tep)'!D197/1000</f>
        <v>5.1034061646806302E-2</v>
      </c>
      <c r="E197" s="12">
        <f>'Efinal (tep)'!E197/1000</f>
        <v>5.1034061646806302E-2</v>
      </c>
      <c r="F197" s="12">
        <f>'Efinal (tep)'!F197/1000</f>
        <v>5.1034061646806302E-2</v>
      </c>
      <c r="G197" s="12">
        <f>'Efinal (tep)'!G197/1000</f>
        <v>5.1034061646806302E-2</v>
      </c>
    </row>
    <row r="198" spans="1:7" ht="16.5" customHeight="1">
      <c r="A198" s="11" t="s">
        <v>25</v>
      </c>
      <c r="B198" s="14">
        <f>'Efinal (tep)'!B198/1000</f>
        <v>1.43856921685209</v>
      </c>
      <c r="C198" s="14">
        <f>'Efinal (tep)'!C198/1000</f>
        <v>1.6255862864562101</v>
      </c>
      <c r="D198" s="14">
        <f>'Efinal (tep)'!D198/1000</f>
        <v>1.7830252388319199</v>
      </c>
      <c r="E198" s="14">
        <f>'Efinal (tep)'!E198/1000</f>
        <v>1.96107785579073</v>
      </c>
      <c r="F198" s="14">
        <f>'Efinal (tep)'!F198/1000</f>
        <v>2.1264502846725097</v>
      </c>
      <c r="G198" s="14">
        <f>'Efinal (tep)'!G198/1000</f>
        <v>2.3831070372549203</v>
      </c>
    </row>
    <row r="199" spans="1:7" ht="16.5" customHeight="1">
      <c r="A199" s="11" t="s">
        <v>26</v>
      </c>
      <c r="B199" s="12">
        <f>'Efinal (tep)'!B199/1000</f>
        <v>0</v>
      </c>
      <c r="C199" s="12">
        <f>'Efinal (tep)'!C199/1000</f>
        <v>0</v>
      </c>
      <c r="D199" s="12">
        <f>'Efinal (tep)'!D199/1000</f>
        <v>0</v>
      </c>
      <c r="E199" s="12">
        <f>'Efinal (tep)'!E199/1000</f>
        <v>0</v>
      </c>
      <c r="F199" s="12">
        <f>'Efinal (tep)'!F199/1000</f>
        <v>0</v>
      </c>
      <c r="G199" s="12">
        <f>'Efinal (tep)'!G199/1000</f>
        <v>0</v>
      </c>
    </row>
    <row r="200" spans="1:7" ht="16.5" customHeight="1">
      <c r="A200" s="11" t="s">
        <v>27</v>
      </c>
      <c r="B200" s="14">
        <f>'Efinal (tep)'!B200/1000</f>
        <v>0.962671104</v>
      </c>
      <c r="C200" s="14">
        <f>'Efinal (tep)'!C200/1000</f>
        <v>0.962671104</v>
      </c>
      <c r="D200" s="14">
        <f>'Efinal (tep)'!D200/1000</f>
        <v>0.962671104</v>
      </c>
      <c r="E200" s="14">
        <f>'Efinal (tep)'!E200/1000</f>
        <v>0.962671104</v>
      </c>
      <c r="F200" s="14">
        <f>'Efinal (tep)'!F200/1000</f>
        <v>0.962671104</v>
      </c>
      <c r="G200" s="14">
        <f>'Efinal (tep)'!G200/1000</f>
        <v>0.962671104</v>
      </c>
    </row>
    <row r="201" spans="1:7" s="8" customFormat="1" ht="26.25" customHeight="1">
      <c r="A201" s="9" t="s">
        <v>28</v>
      </c>
      <c r="B201" s="10">
        <f t="shared" ref="B201:G201" si="33">B202+B209+B212+B217+B221+B224</f>
        <v>811.60115354159552</v>
      </c>
      <c r="C201" s="10">
        <f t="shared" si="33"/>
        <v>685.73128113574489</v>
      </c>
      <c r="D201" s="10">
        <f t="shared" si="33"/>
        <v>702.86224732775167</v>
      </c>
      <c r="E201" s="10">
        <f t="shared" si="33"/>
        <v>712.59201928290724</v>
      </c>
      <c r="F201" s="10">
        <f t="shared" si="33"/>
        <v>556.34507202508337</v>
      </c>
      <c r="G201" s="10">
        <f t="shared" si="33"/>
        <v>616.91205476187656</v>
      </c>
    </row>
    <row r="202" spans="1:7" ht="20.25" customHeight="1">
      <c r="A202" s="15" t="s">
        <v>29</v>
      </c>
      <c r="B202" s="16">
        <f t="shared" ref="B202:G202" si="34">SUM(B203:B208)</f>
        <v>663.5807559218041</v>
      </c>
      <c r="C202" s="16">
        <f t="shared" si="34"/>
        <v>549.8244149157282</v>
      </c>
      <c r="D202" s="16">
        <f t="shared" si="34"/>
        <v>556.2364867622141</v>
      </c>
      <c r="E202" s="16">
        <f t="shared" si="34"/>
        <v>578.750021617676</v>
      </c>
      <c r="F202" s="16">
        <f t="shared" si="34"/>
        <v>432.55836900580169</v>
      </c>
      <c r="G202" s="16">
        <f t="shared" si="34"/>
        <v>491.157949065168</v>
      </c>
    </row>
    <row r="203" spans="1:7" ht="16.5" customHeight="1">
      <c r="A203" s="11" t="s">
        <v>30</v>
      </c>
      <c r="B203" s="12">
        <f>'Efinal (tep)'!B203/1000</f>
        <v>90.252160172481211</v>
      </c>
      <c r="C203" s="12">
        <f>'Efinal (tep)'!C203/1000</f>
        <v>80.708680528963299</v>
      </c>
      <c r="D203" s="12">
        <f>'Efinal (tep)'!D203/1000</f>
        <v>82.346165757064611</v>
      </c>
      <c r="E203" s="12">
        <f>'Efinal (tep)'!E203/1000</f>
        <v>97.926498276326399</v>
      </c>
      <c r="F203" s="12">
        <f>'Efinal (tep)'!F203/1000</f>
        <v>67.258632407709797</v>
      </c>
      <c r="G203" s="12">
        <f>'Efinal (tep)'!G203/1000</f>
        <v>81.843666480072201</v>
      </c>
    </row>
    <row r="204" spans="1:7" ht="16.5" customHeight="1">
      <c r="A204" s="11" t="s">
        <v>31</v>
      </c>
      <c r="B204" s="14">
        <f>'Efinal (tep)'!B204/1000</f>
        <v>5.50986410577105</v>
      </c>
      <c r="C204" s="14">
        <f>'Efinal (tep)'!C204/1000</f>
        <v>5.5037503659990694</v>
      </c>
      <c r="D204" s="14">
        <f>'Efinal (tep)'!D204/1000</f>
        <v>5.6071711576153405</v>
      </c>
      <c r="E204" s="14">
        <f>'Efinal (tep)'!E204/1000</f>
        <v>7.9597834279967099</v>
      </c>
      <c r="F204" s="14">
        <f>'Efinal (tep)'!F204/1000</f>
        <v>5.5298402989880895</v>
      </c>
      <c r="G204" s="14">
        <f>'Efinal (tep)'!G204/1000</f>
        <v>5.9109428442236505</v>
      </c>
    </row>
    <row r="205" spans="1:7" ht="16.5" customHeight="1">
      <c r="A205" s="11" t="s">
        <v>32</v>
      </c>
      <c r="B205" s="12">
        <f>'Efinal (tep)'!B205/1000</f>
        <v>562.61737379245596</v>
      </c>
      <c r="C205" s="12">
        <f>'Efinal (tep)'!C205/1000</f>
        <v>458.38065903566996</v>
      </c>
      <c r="D205" s="12">
        <f>'Efinal (tep)'!D205/1000</f>
        <v>461.91075318431899</v>
      </c>
      <c r="E205" s="12">
        <f>'Efinal (tep)'!E205/1000</f>
        <v>465.736682999783</v>
      </c>
      <c r="F205" s="12">
        <f>'Efinal (tep)'!F205/1000</f>
        <v>353.953411028223</v>
      </c>
      <c r="G205" s="12">
        <f>'Efinal (tep)'!G205/1000</f>
        <v>394.73781017568899</v>
      </c>
    </row>
    <row r="206" spans="1:7" ht="16.5" customHeight="1">
      <c r="A206" s="11" t="s">
        <v>33</v>
      </c>
      <c r="B206" s="14">
        <f>'Efinal (tep)'!B206/1000</f>
        <v>0.62918339300000004</v>
      </c>
      <c r="C206" s="14">
        <f>'Efinal (tep)'!C206/1000</f>
        <v>0.65915052699999999</v>
      </c>
      <c r="D206" s="14">
        <f>'Efinal (tep)'!D206/1000</f>
        <v>0.88571565399999996</v>
      </c>
      <c r="E206" s="14">
        <f>'Efinal (tep)'!E206/1000</f>
        <v>1.585331737</v>
      </c>
      <c r="F206" s="14">
        <f>'Efinal (tep)'!F206/1000</f>
        <v>1.382764747</v>
      </c>
      <c r="G206" s="14">
        <f>'Efinal (tep)'!G206/1000</f>
        <v>2.4585716400000002</v>
      </c>
    </row>
    <row r="207" spans="1:7" ht="16.5" customHeight="1">
      <c r="A207" s="11" t="s">
        <v>34</v>
      </c>
      <c r="B207" s="14">
        <f>'Efinal (tep)'!B207/1000</f>
        <v>4.5720848837209296</v>
      </c>
      <c r="C207" s="14">
        <f>'Efinal (tep)'!C207/1000</f>
        <v>4.5720848837209296</v>
      </c>
      <c r="D207" s="14">
        <f>'Efinal (tep)'!D207/1000</f>
        <v>5.4865018604651201</v>
      </c>
      <c r="E207" s="14">
        <f>'Efinal (tep)'!E207/1000</f>
        <v>5.5413668790697699</v>
      </c>
      <c r="F207" s="14">
        <f>'Efinal (tep)'!F207/1000</f>
        <v>4.4330935032558099</v>
      </c>
      <c r="G207" s="14">
        <f>'Efinal (tep)'!G207/1000</f>
        <v>6.2063309045581398</v>
      </c>
    </row>
    <row r="208" spans="1:7" ht="16.5" customHeight="1">
      <c r="A208" s="11" t="s">
        <v>35</v>
      </c>
      <c r="B208" s="12">
        <f>'Efinal (tep)'!B208/1000</f>
        <v>8.9574374999999999E-5</v>
      </c>
      <c r="C208" s="12">
        <f>'Efinal (tep)'!C208/1000</f>
        <v>8.9574374999999999E-5</v>
      </c>
      <c r="D208" s="12">
        <f>'Efinal (tep)'!D208/1000</f>
        <v>1.7914875E-4</v>
      </c>
      <c r="E208" s="12">
        <f>'Efinal (tep)'!E208/1000</f>
        <v>3.582975E-4</v>
      </c>
      <c r="F208" s="12">
        <f>'Efinal (tep)'!F208/1000</f>
        <v>6.2702062500000005E-4</v>
      </c>
      <c r="G208" s="12">
        <f>'Efinal (tep)'!G208/1000</f>
        <v>6.2702062500000005E-4</v>
      </c>
    </row>
    <row r="209" spans="1:7" ht="20.25" customHeight="1">
      <c r="A209" s="15" t="s">
        <v>36</v>
      </c>
      <c r="B209" s="16">
        <f t="shared" ref="B209:G209" si="35">SUM(B210:B211)</f>
        <v>1.5372653901348698</v>
      </c>
      <c r="C209" s="16">
        <f t="shared" si="35"/>
        <v>1.4609455121350499</v>
      </c>
      <c r="D209" s="16">
        <f t="shared" si="35"/>
        <v>1.47352345682303</v>
      </c>
      <c r="E209" s="16">
        <f t="shared" si="35"/>
        <v>1.5063341239032</v>
      </c>
      <c r="F209" s="16">
        <f t="shared" si="35"/>
        <v>1.17758264380759</v>
      </c>
      <c r="G209" s="16">
        <f t="shared" si="35"/>
        <v>1.3339099493114799</v>
      </c>
    </row>
    <row r="210" spans="1:7" ht="16.5" customHeight="1">
      <c r="A210" s="11" t="s">
        <v>37</v>
      </c>
      <c r="B210" s="14">
        <f>'Efinal (tep)'!B210/1000</f>
        <v>1.5372653901348698</v>
      </c>
      <c r="C210" s="14">
        <f>'Efinal (tep)'!C210/1000</f>
        <v>1.4609455121350499</v>
      </c>
      <c r="D210" s="14">
        <f>'Efinal (tep)'!D210/1000</f>
        <v>1.47352345682303</v>
      </c>
      <c r="E210" s="14">
        <f>'Efinal (tep)'!E210/1000</f>
        <v>1.5063341239032</v>
      </c>
      <c r="F210" s="14">
        <f>'Efinal (tep)'!F210/1000</f>
        <v>1.17758264380759</v>
      </c>
      <c r="G210" s="14">
        <f>'Efinal (tep)'!G210/1000</f>
        <v>1.3339099493114799</v>
      </c>
    </row>
    <row r="211" spans="1:7" ht="16.5" customHeight="1">
      <c r="A211" s="11" t="s">
        <v>35</v>
      </c>
      <c r="B211" s="12">
        <f>'Efinal (tep)'!B211/1000</f>
        <v>0</v>
      </c>
      <c r="C211" s="12">
        <f>'Efinal (tep)'!C211/1000</f>
        <v>0</v>
      </c>
      <c r="D211" s="12">
        <f>'Efinal (tep)'!D211/1000</f>
        <v>0</v>
      </c>
      <c r="E211" s="12">
        <f>'Efinal (tep)'!E211/1000</f>
        <v>0</v>
      </c>
      <c r="F211" s="12">
        <f>'Efinal (tep)'!F211/1000</f>
        <v>0</v>
      </c>
      <c r="G211" s="12">
        <f>'Efinal (tep)'!G211/1000</f>
        <v>0</v>
      </c>
    </row>
    <row r="212" spans="1:7" ht="20.25" customHeight="1">
      <c r="A212" s="15" t="s">
        <v>38</v>
      </c>
      <c r="B212" s="16">
        <f t="shared" ref="B212:G212" si="36">SUM(B213:B216)</f>
        <v>66.003939031091519</v>
      </c>
      <c r="C212" s="16">
        <f t="shared" si="36"/>
        <v>66.544443597762665</v>
      </c>
      <c r="D212" s="16">
        <f t="shared" si="36"/>
        <v>74.129416329285959</v>
      </c>
      <c r="E212" s="16">
        <f t="shared" si="36"/>
        <v>71.808006298463397</v>
      </c>
      <c r="F212" s="16">
        <f t="shared" si="36"/>
        <v>67.874066408772563</v>
      </c>
      <c r="G212" s="16">
        <f t="shared" si="36"/>
        <v>64.23163702225672</v>
      </c>
    </row>
    <row r="213" spans="1:7" ht="16.5" customHeight="1">
      <c r="A213" s="11" t="s">
        <v>39</v>
      </c>
      <c r="B213" s="12">
        <f>'Efinal (tep)'!B213/1000</f>
        <v>4.53549003349241</v>
      </c>
      <c r="C213" s="12">
        <f>'Efinal (tep)'!C213/1000</f>
        <v>6.0981538344991701</v>
      </c>
      <c r="D213" s="12">
        <f>'Efinal (tep)'!D213/1000</f>
        <v>5.1996385192800698</v>
      </c>
      <c r="E213" s="12">
        <f>'Efinal (tep)'!E213/1000</f>
        <v>10.610769617685101</v>
      </c>
      <c r="F213" s="12">
        <f>'Efinal (tep)'!F213/1000</f>
        <v>4.7538585990878701</v>
      </c>
      <c r="G213" s="12">
        <f>'Efinal (tep)'!G213/1000</f>
        <v>4.8994760464184202</v>
      </c>
    </row>
    <row r="214" spans="1:7" ht="16.5" customHeight="1">
      <c r="A214" s="11" t="s">
        <v>37</v>
      </c>
      <c r="B214" s="12">
        <f>'Efinal (tep)'!B214/1000</f>
        <v>61.468448997599104</v>
      </c>
      <c r="C214" s="12">
        <f>'Efinal (tep)'!C214/1000</f>
        <v>60.446289763263501</v>
      </c>
      <c r="D214" s="12">
        <f>'Efinal (tep)'!D214/1000</f>
        <v>68.929777810005888</v>
      </c>
      <c r="E214" s="12">
        <f>'Efinal (tep)'!E214/1000</f>
        <v>61.197236680778296</v>
      </c>
      <c r="F214" s="12">
        <f>'Efinal (tep)'!F214/1000</f>
        <v>63.1202078096847</v>
      </c>
      <c r="G214" s="12">
        <f>'Efinal (tep)'!G214/1000</f>
        <v>59.332160975838299</v>
      </c>
    </row>
    <row r="215" spans="1:7" ht="16.5" customHeight="1">
      <c r="A215" s="11" t="s">
        <v>34</v>
      </c>
      <c r="B215" s="12">
        <f>'Efinal (tep)'!B215/1000</f>
        <v>0</v>
      </c>
      <c r="C215" s="12">
        <f>'Efinal (tep)'!C215/1000</f>
        <v>0</v>
      </c>
      <c r="D215" s="12">
        <f>'Efinal (tep)'!D215/1000</f>
        <v>0</v>
      </c>
      <c r="E215" s="12">
        <f>'Efinal (tep)'!E215/1000</f>
        <v>0</v>
      </c>
      <c r="F215" s="12">
        <f>'Efinal (tep)'!F215/1000</f>
        <v>0</v>
      </c>
      <c r="G215" s="12">
        <f>'Efinal (tep)'!G215/1000</f>
        <v>0</v>
      </c>
    </row>
    <row r="216" spans="1:7" ht="16.5" customHeight="1">
      <c r="A216" s="11" t="s">
        <v>35</v>
      </c>
      <c r="B216" s="12">
        <f>'Efinal (tep)'!B216/1000</f>
        <v>0</v>
      </c>
      <c r="C216" s="12">
        <f>'Efinal (tep)'!C216/1000</f>
        <v>0</v>
      </c>
      <c r="D216" s="12">
        <f>'Efinal (tep)'!D216/1000</f>
        <v>0</v>
      </c>
      <c r="E216" s="12">
        <f>'Efinal (tep)'!E216/1000</f>
        <v>0</v>
      </c>
      <c r="F216" s="12">
        <f>'Efinal (tep)'!F216/1000</f>
        <v>0</v>
      </c>
      <c r="G216" s="12">
        <f>'Efinal (tep)'!G216/1000</f>
        <v>0</v>
      </c>
    </row>
    <row r="217" spans="1:7" ht="20.25" customHeight="1">
      <c r="A217" s="15" t="s">
        <v>40</v>
      </c>
      <c r="B217" s="16">
        <f t="shared" ref="B217:G217" si="37">SUM(B218:B220)</f>
        <v>2.8596876800749995</v>
      </c>
      <c r="C217" s="16">
        <f t="shared" si="37"/>
        <v>4.2464805820150007</v>
      </c>
      <c r="D217" s="16">
        <f t="shared" si="37"/>
        <v>3.876894742623</v>
      </c>
      <c r="E217" s="16">
        <f t="shared" si="37"/>
        <v>1.6427703839401999</v>
      </c>
      <c r="F217" s="16">
        <f t="shared" si="37"/>
        <v>0.97322283240668006</v>
      </c>
      <c r="G217" s="16">
        <f t="shared" si="37"/>
        <v>1.3912704663145099</v>
      </c>
    </row>
    <row r="218" spans="1:7" ht="16.5" customHeight="1">
      <c r="A218" s="11" t="s">
        <v>41</v>
      </c>
      <c r="B218" s="14">
        <f>'Efinal (tep)'!B218/1000</f>
        <v>1.6073389675000001E-2</v>
      </c>
      <c r="C218" s="14">
        <f>'Efinal (tep)'!C218/1000</f>
        <v>1.7580334494999999E-2</v>
      </c>
      <c r="D218" s="14">
        <f>'Efinal (tep)'!D218/1000</f>
        <v>1.2953832495E-2</v>
      </c>
      <c r="E218" s="14">
        <f>'Efinal (tep)'!E218/1000</f>
        <v>9.4906929049999988E-3</v>
      </c>
      <c r="F218" s="14">
        <f>'Efinal (tep)'!F218/1000</f>
        <v>1.6167727435000001E-2</v>
      </c>
      <c r="G218" s="14">
        <f>'Efinal (tep)'!G218/1000</f>
        <v>1.6210624000000001E-3</v>
      </c>
    </row>
    <row r="219" spans="1:7" ht="16.5" customHeight="1">
      <c r="A219" s="11" t="s">
        <v>42</v>
      </c>
      <c r="B219" s="12">
        <f>'Efinal (tep)'!B219/1000</f>
        <v>2.8436142903999997</v>
      </c>
      <c r="C219" s="12">
        <f>'Efinal (tep)'!C219/1000</f>
        <v>4.2289002475200004</v>
      </c>
      <c r="D219" s="12">
        <f>'Efinal (tep)'!D219/1000</f>
        <v>3.863940910128</v>
      </c>
      <c r="E219" s="12">
        <f>'Efinal (tep)'!E219/1000</f>
        <v>1.6332796910351999</v>
      </c>
      <c r="F219" s="12">
        <f>'Efinal (tep)'!F219/1000</f>
        <v>0.95705510497168</v>
      </c>
      <c r="G219" s="12">
        <f>'Efinal (tep)'!G219/1000</f>
        <v>1.38964940391451</v>
      </c>
    </row>
    <row r="220" spans="1:7" ht="16.5" customHeight="1">
      <c r="A220" s="11" t="s">
        <v>35</v>
      </c>
      <c r="B220" s="12">
        <f>'Efinal (tep)'!B220/1000</f>
        <v>0</v>
      </c>
      <c r="C220" s="12">
        <f>'Efinal (tep)'!C220/1000</f>
        <v>0</v>
      </c>
      <c r="D220" s="12">
        <f>'Efinal (tep)'!D220/1000</f>
        <v>0</v>
      </c>
      <c r="E220" s="12">
        <f>'Efinal (tep)'!E220/1000</f>
        <v>0</v>
      </c>
      <c r="F220" s="12">
        <f>'Efinal (tep)'!F220/1000</f>
        <v>0</v>
      </c>
      <c r="G220" s="12">
        <f>'Efinal (tep)'!G220/1000</f>
        <v>0</v>
      </c>
    </row>
    <row r="221" spans="1:7" ht="20.25" customHeight="1">
      <c r="A221" s="15" t="s">
        <v>43</v>
      </c>
      <c r="B221" s="16">
        <f t="shared" ref="B221:G221" si="38">SUM(B222:B223)</f>
        <v>47.662019003723401</v>
      </c>
      <c r="C221" s="16">
        <f t="shared" si="38"/>
        <v>37.147855142309403</v>
      </c>
      <c r="D221" s="16">
        <f t="shared" si="38"/>
        <v>31.764970307913</v>
      </c>
      <c r="E221" s="16">
        <f t="shared" si="38"/>
        <v>24.067550475208002</v>
      </c>
      <c r="F221" s="16">
        <f t="shared" si="38"/>
        <v>25.828692025289701</v>
      </c>
      <c r="G221" s="16">
        <f t="shared" si="38"/>
        <v>27.8601868748502</v>
      </c>
    </row>
    <row r="222" spans="1:7" ht="16.5" customHeight="1">
      <c r="A222" s="11" t="s">
        <v>37</v>
      </c>
      <c r="B222" s="12">
        <f>'Efinal (tep)'!B222/1000</f>
        <v>47.662019003723401</v>
      </c>
      <c r="C222" s="12">
        <f>'Efinal (tep)'!C222/1000</f>
        <v>37.147855142309403</v>
      </c>
      <c r="D222" s="12">
        <f>'Efinal (tep)'!D222/1000</f>
        <v>31.764970307913</v>
      </c>
      <c r="E222" s="12">
        <f>'Efinal (tep)'!E222/1000</f>
        <v>24.067550475208002</v>
      </c>
      <c r="F222" s="12">
        <f>'Efinal (tep)'!F222/1000</f>
        <v>25.828692025289701</v>
      </c>
      <c r="G222" s="12">
        <f>'Efinal (tep)'!G222/1000</f>
        <v>27.8601868748502</v>
      </c>
    </row>
    <row r="223" spans="1:7" ht="16.5" customHeight="1">
      <c r="A223" s="11" t="s">
        <v>44</v>
      </c>
      <c r="B223" s="12">
        <f>'Efinal (tep)'!B223/1000</f>
        <v>0</v>
      </c>
      <c r="C223" s="12">
        <f>'Efinal (tep)'!C223/1000</f>
        <v>0</v>
      </c>
      <c r="D223" s="12">
        <f>'Efinal (tep)'!D223/1000</f>
        <v>0</v>
      </c>
      <c r="E223" s="12">
        <f>'Efinal (tep)'!E223/1000</f>
        <v>0</v>
      </c>
      <c r="F223" s="12">
        <f>'Efinal (tep)'!F223/1000</f>
        <v>0</v>
      </c>
      <c r="G223" s="12">
        <f>'Efinal (tep)'!G223/1000</f>
        <v>0</v>
      </c>
    </row>
    <row r="224" spans="1:7" ht="20.25" customHeight="1">
      <c r="A224" s="15" t="s">
        <v>45</v>
      </c>
      <c r="B224" s="16">
        <f>'Efinal (tep)'!B224/1000</f>
        <v>29.9574865147667</v>
      </c>
      <c r="C224" s="16">
        <f>'Efinal (tep)'!C224/1000</f>
        <v>26.507141385794601</v>
      </c>
      <c r="D224" s="16">
        <f>'Efinal (tep)'!D224/1000</f>
        <v>35.380955728892502</v>
      </c>
      <c r="E224" s="16">
        <f>'Efinal (tep)'!E224/1000</f>
        <v>34.817336383716402</v>
      </c>
      <c r="F224" s="16">
        <f>'Efinal (tep)'!F224/1000</f>
        <v>27.9331391090052</v>
      </c>
      <c r="G224" s="16">
        <f>'Efinal (tep)'!G224/1000</f>
        <v>30.937101383975701</v>
      </c>
    </row>
    <row r="225" spans="1:7" ht="27.75" customHeight="1">
      <c r="A225" s="17" t="s">
        <v>46</v>
      </c>
      <c r="B225" s="18">
        <f t="shared" ref="B225:G225" si="39">B174+B175+B182+B190+B201</f>
        <v>1623.1172521830686</v>
      </c>
      <c r="C225" s="18">
        <f t="shared" si="39"/>
        <v>1570.6325815915864</v>
      </c>
      <c r="D225" s="18">
        <f t="shared" si="39"/>
        <v>1583.0560773064085</v>
      </c>
      <c r="E225" s="18">
        <f t="shared" si="39"/>
        <v>1565.2412333286786</v>
      </c>
      <c r="F225" s="18">
        <f t="shared" si="39"/>
        <v>1407.3757055226656</v>
      </c>
      <c r="G225" s="18">
        <f t="shared" si="39"/>
        <v>1390.3309525301916</v>
      </c>
    </row>
    <row r="226" spans="1:7">
      <c r="A226" s="19" t="s">
        <v>47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26"/>
  <sheetViews>
    <sheetView topLeftCell="A172" zoomScaleNormal="100" workbookViewId="0">
      <selection activeCell="A159" sqref="A159"/>
    </sheetView>
  </sheetViews>
  <sheetFormatPr baseColWidth="10" defaultColWidth="11.5" defaultRowHeight="14.25"/>
  <cols>
    <col min="1" max="1" width="31.5" style="1" customWidth="1"/>
    <col min="2" max="7" width="10.125" style="1" customWidth="1"/>
    <col min="8" max="234" width="11.5" style="1"/>
    <col min="235" max="235" width="31.5" style="1" customWidth="1"/>
    <col min="236" max="256" width="10.125" style="1" customWidth="1"/>
    <col min="257" max="490" width="11.5" style="1"/>
    <col min="491" max="491" width="31.5" style="1" customWidth="1"/>
    <col min="492" max="512" width="10.125" style="1" customWidth="1"/>
    <col min="513" max="746" width="11.5" style="1"/>
    <col min="747" max="747" width="31.5" style="1" customWidth="1"/>
    <col min="748" max="768" width="10.125" style="1" customWidth="1"/>
    <col min="769" max="1002" width="11.5" style="1"/>
    <col min="1003" max="1003" width="31.5" style="1" customWidth="1"/>
    <col min="1004" max="1024" width="10.125" style="1" customWidth="1"/>
  </cols>
  <sheetData>
    <row r="1" spans="1:7" ht="24.75" customHeight="1">
      <c r="A1" s="2" t="s">
        <v>55</v>
      </c>
    </row>
    <row r="2" spans="1:7" s="5" customFormat="1" ht="21" customHeight="1">
      <c r="A2" s="3"/>
      <c r="B2" s="4">
        <v>2016</v>
      </c>
      <c r="C2" s="4">
        <v>2017</v>
      </c>
      <c r="D2" s="4">
        <v>2018</v>
      </c>
      <c r="E2" s="4">
        <v>2019</v>
      </c>
      <c r="F2" s="4">
        <v>2020</v>
      </c>
      <c r="G2" s="4">
        <v>2021</v>
      </c>
    </row>
    <row r="3" spans="1:7" s="8" customFormat="1" ht="19.5" customHeight="1">
      <c r="A3" s="6" t="s">
        <v>1</v>
      </c>
      <c r="B3" s="23">
        <v>679248.507586297</v>
      </c>
      <c r="C3" s="23">
        <v>680537.63846743095</v>
      </c>
      <c r="D3" s="23">
        <v>705503.79176028795</v>
      </c>
      <c r="E3" s="23">
        <v>574125.43636799802</v>
      </c>
      <c r="F3" s="23">
        <v>521603.31974414398</v>
      </c>
      <c r="G3" s="23">
        <v>552199.84785326</v>
      </c>
    </row>
    <row r="4" spans="1:7" s="8" customFormat="1" ht="26.25" customHeight="1">
      <c r="A4" s="9" t="s">
        <v>2</v>
      </c>
      <c r="B4" s="10">
        <f t="shared" ref="B4:G4" si="0">SUM(B5:B10)</f>
        <v>66870.224983425534</v>
      </c>
      <c r="C4" s="10">
        <f t="shared" si="0"/>
        <v>65783.878694278596</v>
      </c>
      <c r="D4" s="10">
        <f t="shared" si="0"/>
        <v>60144.352587319641</v>
      </c>
      <c r="E4" s="10">
        <f t="shared" si="0"/>
        <v>55031.501831136331</v>
      </c>
      <c r="F4" s="10">
        <f t="shared" si="0"/>
        <v>49478.699343750923</v>
      </c>
      <c r="G4" s="10">
        <f t="shared" si="0"/>
        <v>147596.9950365189</v>
      </c>
    </row>
    <row r="5" spans="1:7" ht="16.5" customHeight="1">
      <c r="A5" s="11" t="s">
        <v>3</v>
      </c>
      <c r="B5" s="24">
        <v>23269.928881671702</v>
      </c>
      <c r="C5" s="24">
        <v>22765.054115074599</v>
      </c>
      <c r="D5" s="24">
        <v>22445.095897970801</v>
      </c>
      <c r="E5" s="24">
        <v>21627.044535753201</v>
      </c>
      <c r="F5" s="24">
        <v>17652.754595802398</v>
      </c>
      <c r="G5" s="24">
        <v>41599.565512143898</v>
      </c>
    </row>
    <row r="6" spans="1:7" ht="16.5" customHeight="1">
      <c r="A6" s="11" t="s">
        <v>4</v>
      </c>
      <c r="B6" s="24">
        <v>37414.782961035402</v>
      </c>
      <c r="C6" s="24">
        <v>37317.823581328797</v>
      </c>
      <c r="D6" s="24">
        <v>31784.4651591617</v>
      </c>
      <c r="E6" s="24">
        <v>31675.150507111499</v>
      </c>
      <c r="F6" s="24">
        <v>28973.544909246899</v>
      </c>
      <c r="G6" s="24">
        <v>105605.881064435</v>
      </c>
    </row>
    <row r="7" spans="1:7" ht="16.5" customHeight="1">
      <c r="A7" s="11" t="s">
        <v>5</v>
      </c>
      <c r="B7" s="24">
        <v>6185.5131407184299</v>
      </c>
      <c r="C7" s="24">
        <v>5596.7887929885701</v>
      </c>
      <c r="D7" s="24">
        <v>5307.5645039424098</v>
      </c>
      <c r="E7" s="24">
        <v>1694.5102918083501</v>
      </c>
      <c r="F7" s="24">
        <v>2397.44769997605</v>
      </c>
      <c r="G7" s="24">
        <v>391.54845994000402</v>
      </c>
    </row>
    <row r="8" spans="1:7" ht="16.5" customHeight="1">
      <c r="A8" s="13" t="s">
        <v>6</v>
      </c>
      <c r="B8" s="24">
        <v>0</v>
      </c>
      <c r="C8" s="24">
        <v>104.21220488663199</v>
      </c>
      <c r="D8" s="24">
        <v>607.22702624472902</v>
      </c>
      <c r="E8" s="24">
        <v>34.7964964632815</v>
      </c>
      <c r="F8" s="24">
        <v>454.95213872557599</v>
      </c>
      <c r="G8" s="24">
        <v>0</v>
      </c>
    </row>
    <row r="9" spans="1:7" ht="16.5" customHeight="1">
      <c r="A9" s="11" t="s">
        <v>7</v>
      </c>
      <c r="B9" s="24">
        <v>0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</row>
    <row r="10" spans="1:7" ht="16.5" customHeight="1">
      <c r="A10" s="11" t="s">
        <v>8</v>
      </c>
      <c r="B10" s="24">
        <v>0</v>
      </c>
      <c r="C10" s="24">
        <v>0</v>
      </c>
      <c r="D10" s="24">
        <v>0</v>
      </c>
      <c r="E10" s="24">
        <v>0</v>
      </c>
      <c r="F10" s="24">
        <v>0</v>
      </c>
      <c r="G10" s="24">
        <v>0</v>
      </c>
    </row>
    <row r="11" spans="1:7" s="8" customFormat="1" ht="26.25" customHeight="1">
      <c r="A11" s="9" t="s">
        <v>9</v>
      </c>
      <c r="B11" s="10">
        <f t="shared" ref="B11:G11" si="1">SUM(B12:B18)</f>
        <v>577382.58874571219</v>
      </c>
      <c r="C11" s="10">
        <f t="shared" si="1"/>
        <v>592437.19044630905</v>
      </c>
      <c r="D11" s="10">
        <f t="shared" si="1"/>
        <v>641757.21526312944</v>
      </c>
      <c r="E11" s="10">
        <f t="shared" si="1"/>
        <v>640837.49239032855</v>
      </c>
      <c r="F11" s="10">
        <f t="shared" si="1"/>
        <v>525962.68608935014</v>
      </c>
      <c r="G11" s="10">
        <f t="shared" si="1"/>
        <v>637786.88148028753</v>
      </c>
    </row>
    <row r="12" spans="1:7" s="8" customFormat="1" ht="20.25" customHeight="1">
      <c r="A12" s="11" t="s">
        <v>10</v>
      </c>
      <c r="B12" s="24">
        <v>309869.72215591703</v>
      </c>
      <c r="C12" s="24">
        <v>332362.29290629103</v>
      </c>
      <c r="D12" s="24">
        <v>364195.28160973103</v>
      </c>
      <c r="E12" s="24">
        <v>359416.82658777502</v>
      </c>
      <c r="F12" s="24">
        <v>293899.13176729297</v>
      </c>
      <c r="G12" s="24">
        <v>425067.739075227</v>
      </c>
    </row>
    <row r="13" spans="1:7" ht="16.5" customHeight="1">
      <c r="A13" s="11" t="s">
        <v>11</v>
      </c>
      <c r="B13" s="24">
        <v>145962.33456460299</v>
      </c>
      <c r="C13" s="24">
        <v>144568.40196460299</v>
      </c>
      <c r="D13" s="24">
        <v>157580.44896460301</v>
      </c>
      <c r="E13" s="24">
        <v>159838.77816460299</v>
      </c>
      <c r="F13" s="24">
        <v>116399.450764603</v>
      </c>
      <c r="G13" s="24">
        <v>115615.90223143301</v>
      </c>
    </row>
    <row r="14" spans="1:7" ht="16.5" customHeight="1">
      <c r="A14" s="11" t="s">
        <v>12</v>
      </c>
      <c r="B14" s="24">
        <v>5086.8659799821799</v>
      </c>
      <c r="C14" s="24">
        <v>6099.5096157750404</v>
      </c>
      <c r="D14" s="24">
        <v>2470.3461792803901</v>
      </c>
      <c r="E14" s="24">
        <v>8295.2518440605509</v>
      </c>
      <c r="F14" s="24">
        <v>5346.8908491791699</v>
      </c>
      <c r="G14" s="24">
        <v>1386.8680628275699</v>
      </c>
    </row>
    <row r="15" spans="1:7" ht="16.5" customHeight="1">
      <c r="A15" s="11" t="s">
        <v>13</v>
      </c>
      <c r="B15" s="24">
        <v>71746.752714210001</v>
      </c>
      <c r="C15" s="24">
        <v>57003.284177640002</v>
      </c>
      <c r="D15" s="24">
        <v>66431.468995514995</v>
      </c>
      <c r="E15" s="24">
        <v>64247.636800890003</v>
      </c>
      <c r="F15" s="24">
        <v>66157.142582430999</v>
      </c>
      <c r="G15" s="24">
        <v>50624.319970800003</v>
      </c>
    </row>
    <row r="16" spans="1:7" ht="16.5" customHeight="1">
      <c r="A16" s="11" t="s">
        <v>14</v>
      </c>
      <c r="B16" s="24">
        <v>42896.301331000002</v>
      </c>
      <c r="C16" s="24">
        <v>51255.409782000002</v>
      </c>
      <c r="D16" s="24">
        <v>49403.453514000001</v>
      </c>
      <c r="E16" s="24">
        <v>47565.242993</v>
      </c>
      <c r="F16" s="24">
        <v>43192.082125843997</v>
      </c>
      <c r="G16" s="24">
        <v>44027.036139999997</v>
      </c>
    </row>
    <row r="17" spans="1:7" ht="16.5" customHeight="1">
      <c r="A17" s="11" t="s">
        <v>15</v>
      </c>
      <c r="B17" s="24">
        <v>1820.6120000000001</v>
      </c>
      <c r="C17" s="24">
        <v>1148.2919999999999</v>
      </c>
      <c r="D17" s="24">
        <v>1676.2159999999999</v>
      </c>
      <c r="E17" s="24">
        <v>1473.7560000000001</v>
      </c>
      <c r="F17" s="24">
        <v>967.98800000000006</v>
      </c>
      <c r="G17" s="24">
        <v>1065.0160000000001</v>
      </c>
    </row>
    <row r="18" spans="1:7" ht="16.5" customHeight="1">
      <c r="A18" s="11" t="s">
        <v>16</v>
      </c>
      <c r="B18" s="24">
        <v>0</v>
      </c>
      <c r="C18" s="24">
        <v>0</v>
      </c>
      <c r="D18" s="24">
        <v>0</v>
      </c>
      <c r="E18" s="24">
        <v>0</v>
      </c>
      <c r="F18" s="24">
        <v>0</v>
      </c>
      <c r="G18" s="24">
        <v>0</v>
      </c>
    </row>
    <row r="19" spans="1:7" s="8" customFormat="1" ht="26.25" customHeight="1">
      <c r="A19" s="9" t="s">
        <v>17</v>
      </c>
      <c r="B19" s="10">
        <f t="shared" ref="B19:G19" si="2">SUM(B20:B29)</f>
        <v>226778.98696233088</v>
      </c>
      <c r="C19" s="10">
        <f t="shared" si="2"/>
        <v>229237.99971791316</v>
      </c>
      <c r="D19" s="10">
        <f t="shared" si="2"/>
        <v>233218.89298835094</v>
      </c>
      <c r="E19" s="10">
        <f t="shared" si="2"/>
        <v>234978.53143745085</v>
      </c>
      <c r="F19" s="10">
        <f t="shared" si="2"/>
        <v>236084.05590269651</v>
      </c>
      <c r="G19" s="10">
        <f t="shared" si="2"/>
        <v>238403.39112290854</v>
      </c>
    </row>
    <row r="20" spans="1:7" ht="16.5" customHeight="1">
      <c r="A20" s="11" t="s">
        <v>18</v>
      </c>
      <c r="B20" s="24">
        <v>213913.28704982801</v>
      </c>
      <c r="C20" s="24">
        <v>216036.869240161</v>
      </c>
      <c r="D20" s="24">
        <v>219539.41632349399</v>
      </c>
      <c r="E20" s="24">
        <v>220803.905856828</v>
      </c>
      <c r="F20" s="24">
        <v>221495.18998660499</v>
      </c>
      <c r="G20" s="24">
        <v>222883.651243272</v>
      </c>
    </row>
    <row r="21" spans="1:7" ht="16.5" customHeight="1">
      <c r="A21" s="11" t="s">
        <v>19</v>
      </c>
      <c r="B21" s="24">
        <v>1532.1074539834699</v>
      </c>
      <c r="C21" s="24">
        <v>1532.1074539834699</v>
      </c>
      <c r="D21" s="24">
        <v>1532.1074539834699</v>
      </c>
      <c r="E21" s="24">
        <v>1532.1074539834699</v>
      </c>
      <c r="F21" s="24">
        <v>1532.1074539834699</v>
      </c>
      <c r="G21" s="24">
        <v>1532.1074539834699</v>
      </c>
    </row>
    <row r="22" spans="1:7" ht="16.5" customHeight="1">
      <c r="A22" s="11" t="s">
        <v>20</v>
      </c>
      <c r="B22" s="24">
        <v>2186.6040809370602</v>
      </c>
      <c r="C22" s="24">
        <v>2262.5991104377199</v>
      </c>
      <c r="D22" s="24">
        <v>2314.5424206937601</v>
      </c>
      <c r="E22" s="24">
        <v>2384.62244035104</v>
      </c>
      <c r="F22" s="24">
        <v>2554.0838611373401</v>
      </c>
      <c r="G22" s="24">
        <v>2577.0472784693002</v>
      </c>
    </row>
    <row r="23" spans="1:7" ht="16.5" customHeight="1">
      <c r="A23" s="11" t="s">
        <v>21</v>
      </c>
      <c r="B23" s="24">
        <v>0</v>
      </c>
      <c r="C23" s="24">
        <v>0</v>
      </c>
      <c r="D23" s="24">
        <v>0</v>
      </c>
      <c r="E23" s="24">
        <v>0</v>
      </c>
      <c r="F23" s="24">
        <v>0</v>
      </c>
      <c r="G23" s="24">
        <v>0</v>
      </c>
    </row>
    <row r="24" spans="1:7" ht="16.5" customHeight="1">
      <c r="A24" s="11" t="s">
        <v>22</v>
      </c>
      <c r="B24" s="24">
        <v>0</v>
      </c>
      <c r="C24" s="24">
        <v>0</v>
      </c>
      <c r="D24" s="24">
        <v>0</v>
      </c>
      <c r="E24" s="24">
        <v>0</v>
      </c>
      <c r="F24" s="24">
        <v>0</v>
      </c>
      <c r="G24" s="24">
        <v>0</v>
      </c>
    </row>
    <row r="25" spans="1:7" ht="16.5" customHeight="1">
      <c r="A25" s="11" t="s">
        <v>23</v>
      </c>
      <c r="B25" s="24">
        <v>726.01794391457099</v>
      </c>
      <c r="C25" s="24">
        <v>764.59355025885702</v>
      </c>
      <c r="D25" s="24">
        <v>805.84084372171401</v>
      </c>
      <c r="E25" s="24">
        <v>914.85480928314303</v>
      </c>
      <c r="F25" s="24">
        <v>1006.6784763729401</v>
      </c>
      <c r="G25" s="24">
        <v>1094.38705135543</v>
      </c>
    </row>
    <row r="26" spans="1:7" ht="16.5" customHeight="1">
      <c r="A26" s="11" t="s">
        <v>24</v>
      </c>
      <c r="B26" s="24">
        <v>0</v>
      </c>
      <c r="C26" s="24">
        <v>0</v>
      </c>
      <c r="D26" s="24">
        <v>0</v>
      </c>
      <c r="E26" s="24">
        <v>0</v>
      </c>
      <c r="F26" s="24">
        <v>0</v>
      </c>
      <c r="G26" s="24">
        <v>0</v>
      </c>
    </row>
    <row r="27" spans="1:7" ht="16.5" customHeight="1">
      <c r="A27" s="11" t="s">
        <v>25</v>
      </c>
      <c r="B27" s="24">
        <v>2325.7734336677599</v>
      </c>
      <c r="C27" s="24">
        <v>2546.6333630720501</v>
      </c>
      <c r="D27" s="24">
        <v>2931.7889464579798</v>
      </c>
      <c r="E27" s="24">
        <v>3247.8438770051998</v>
      </c>
      <c r="F27" s="24">
        <v>3400.7991245977501</v>
      </c>
      <c r="G27" s="24">
        <v>3741.2338513838599</v>
      </c>
    </row>
    <row r="28" spans="1:7" ht="16.5" customHeight="1">
      <c r="A28" s="11" t="s">
        <v>26</v>
      </c>
      <c r="B28" s="24">
        <v>0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</row>
    <row r="29" spans="1:7" ht="16.5" customHeight="1">
      <c r="A29" s="11" t="s">
        <v>27</v>
      </c>
      <c r="B29" s="24">
        <v>6095.1970000000001</v>
      </c>
      <c r="C29" s="24">
        <v>6095.1970000000001</v>
      </c>
      <c r="D29" s="24">
        <v>6095.1970000000001</v>
      </c>
      <c r="E29" s="24">
        <v>6095.1970000000001</v>
      </c>
      <c r="F29" s="24">
        <v>6095.1970000000001</v>
      </c>
      <c r="G29" s="24">
        <v>6574.9642444444498</v>
      </c>
    </row>
    <row r="30" spans="1:7" s="8" customFormat="1" ht="26.25" customHeight="1">
      <c r="A30" s="9" t="s">
        <v>28</v>
      </c>
      <c r="B30" s="10">
        <f t="shared" ref="B30:G30" si="3">B31+B38+B41+B46+B50+B53</f>
        <v>848194.02011793386</v>
      </c>
      <c r="C30" s="10">
        <f t="shared" si="3"/>
        <v>854545.84199817572</v>
      </c>
      <c r="D30" s="10">
        <f t="shared" si="3"/>
        <v>855476.57669856341</v>
      </c>
      <c r="E30" s="10">
        <f t="shared" si="3"/>
        <v>876781.32470122247</v>
      </c>
      <c r="F30" s="10">
        <f t="shared" si="3"/>
        <v>650887.09098128544</v>
      </c>
      <c r="G30" s="10">
        <f t="shared" si="3"/>
        <v>783009.59763293713</v>
      </c>
    </row>
    <row r="31" spans="1:7" ht="20.25" customHeight="1">
      <c r="A31" s="15" t="s">
        <v>29</v>
      </c>
      <c r="B31" s="16">
        <f t="shared" ref="B31:G31" si="4">SUM(B32:B37)</f>
        <v>621977.84714825894</v>
      </c>
      <c r="C31" s="16">
        <f t="shared" si="4"/>
        <v>609694.83955151041</v>
      </c>
      <c r="D31" s="16">
        <f t="shared" si="4"/>
        <v>604882.64103769721</v>
      </c>
      <c r="E31" s="16">
        <f t="shared" si="4"/>
        <v>599480.58774613962</v>
      </c>
      <c r="F31" s="16">
        <f t="shared" si="4"/>
        <v>436566.66976115986</v>
      </c>
      <c r="G31" s="16">
        <f t="shared" si="4"/>
        <v>575956.43420679902</v>
      </c>
    </row>
    <row r="32" spans="1:7" ht="16.5" customHeight="1">
      <c r="A32" s="11" t="s">
        <v>30</v>
      </c>
      <c r="B32" s="24">
        <v>89754.661230978294</v>
      </c>
      <c r="C32" s="24">
        <v>90371.968943557004</v>
      </c>
      <c r="D32" s="24">
        <v>91185.457097814797</v>
      </c>
      <c r="E32" s="24">
        <v>95777.048877203706</v>
      </c>
      <c r="F32" s="24">
        <v>70001.620327959507</v>
      </c>
      <c r="G32" s="24">
        <v>95614.765902308995</v>
      </c>
    </row>
    <row r="33" spans="1:7" ht="16.5" customHeight="1">
      <c r="A33" s="11" t="s">
        <v>31</v>
      </c>
      <c r="B33" s="24">
        <v>5438.7766666858597</v>
      </c>
      <c r="C33" s="24">
        <v>5559.4082753513003</v>
      </c>
      <c r="D33" s="24">
        <v>5561.6340490143002</v>
      </c>
      <c r="E33" s="24">
        <v>5909.7262456533199</v>
      </c>
      <c r="F33" s="24">
        <v>5328.8238448836901</v>
      </c>
      <c r="G33" s="24">
        <v>5687.6946869408403</v>
      </c>
    </row>
    <row r="34" spans="1:7" ht="16.5" customHeight="1">
      <c r="A34" s="11" t="s">
        <v>32</v>
      </c>
      <c r="B34" s="24">
        <v>518758.99506577803</v>
      </c>
      <c r="C34" s="24">
        <v>505503.09957976203</v>
      </c>
      <c r="D34" s="24">
        <v>499394.791240839</v>
      </c>
      <c r="E34" s="24">
        <v>488175.70616487798</v>
      </c>
      <c r="F34" s="24">
        <v>353718.75553356798</v>
      </c>
      <c r="G34" s="24">
        <v>463801.20907815098</v>
      </c>
    </row>
    <row r="35" spans="1:7" ht="16.5" customHeight="1">
      <c r="A35" s="11" t="s">
        <v>33</v>
      </c>
      <c r="B35" s="24">
        <v>847.90484300000003</v>
      </c>
      <c r="C35" s="24">
        <v>867.53081799999995</v>
      </c>
      <c r="D35" s="24">
        <v>1126.0548699999999</v>
      </c>
      <c r="E35" s="24">
        <v>1850.933037</v>
      </c>
      <c r="F35" s="24">
        <v>1303.3909349999999</v>
      </c>
      <c r="G35" s="24">
        <v>2153.30458</v>
      </c>
    </row>
    <row r="36" spans="1:7" ht="16.5" customHeight="1">
      <c r="A36" s="11" t="s">
        <v>34</v>
      </c>
      <c r="B36" s="24">
        <v>7177.4197674418601</v>
      </c>
      <c r="C36" s="24">
        <v>7392.7423604651203</v>
      </c>
      <c r="D36" s="24">
        <v>7614.5246312790696</v>
      </c>
      <c r="E36" s="24">
        <v>7766.8151239046501</v>
      </c>
      <c r="F36" s="24">
        <v>6213.4520991237196</v>
      </c>
      <c r="G36" s="24">
        <v>8698.8329387732101</v>
      </c>
    </row>
    <row r="37" spans="1:7" ht="16.5" customHeight="1">
      <c r="A37" s="11" t="s">
        <v>35</v>
      </c>
      <c r="B37" s="24">
        <v>8.9574374999999998E-2</v>
      </c>
      <c r="C37" s="24">
        <v>8.9574374999999998E-2</v>
      </c>
      <c r="D37" s="24">
        <v>0.17914875</v>
      </c>
      <c r="E37" s="24">
        <v>0.35829749999999999</v>
      </c>
      <c r="F37" s="24">
        <v>0.627020625</v>
      </c>
      <c r="G37" s="24">
        <v>0.627020625</v>
      </c>
    </row>
    <row r="38" spans="1:7" ht="20.25" customHeight="1">
      <c r="A38" s="15" t="s">
        <v>36</v>
      </c>
      <c r="B38" s="16">
        <f t="shared" ref="B38:G38" si="5">SUM(B39:B40)</f>
        <v>1537.2653901348699</v>
      </c>
      <c r="C38" s="16">
        <f t="shared" si="5"/>
        <v>1460.94551213505</v>
      </c>
      <c r="D38" s="16">
        <f t="shared" si="5"/>
        <v>1473.5234568230301</v>
      </c>
      <c r="E38" s="16">
        <f t="shared" si="5"/>
        <v>1506.3341239032</v>
      </c>
      <c r="F38" s="16">
        <f t="shared" si="5"/>
        <v>1177.5826438075901</v>
      </c>
      <c r="G38" s="16">
        <f t="shared" si="5"/>
        <v>1333.90994931148</v>
      </c>
    </row>
    <row r="39" spans="1:7" ht="16.5" customHeight="1">
      <c r="A39" s="11" t="s">
        <v>37</v>
      </c>
      <c r="B39" s="24">
        <v>1537.2653901348699</v>
      </c>
      <c r="C39" s="24">
        <v>1460.94551213505</v>
      </c>
      <c r="D39" s="24">
        <v>1473.5234568230301</v>
      </c>
      <c r="E39" s="24">
        <v>1506.3341239032</v>
      </c>
      <c r="F39" s="24">
        <v>1177.5826438075901</v>
      </c>
      <c r="G39" s="24">
        <v>1333.90994931148</v>
      </c>
    </row>
    <row r="40" spans="1:7" ht="16.5" customHeight="1">
      <c r="A40" s="11" t="s">
        <v>35</v>
      </c>
      <c r="B40" s="24">
        <v>0</v>
      </c>
      <c r="C40" s="24">
        <v>0</v>
      </c>
      <c r="D40" s="24">
        <v>0</v>
      </c>
      <c r="E40" s="24">
        <v>0</v>
      </c>
      <c r="F40" s="24">
        <v>0</v>
      </c>
      <c r="G40" s="24">
        <v>0</v>
      </c>
    </row>
    <row r="41" spans="1:7" ht="20.25" customHeight="1">
      <c r="A41" s="15" t="s">
        <v>38</v>
      </c>
      <c r="B41" s="16">
        <f t="shared" ref="B41:G41" si="6">SUM(B42:B45)</f>
        <v>69491.125746038597</v>
      </c>
      <c r="C41" s="16">
        <f t="shared" si="6"/>
        <v>75869.278351807501</v>
      </c>
      <c r="D41" s="16">
        <f t="shared" si="6"/>
        <v>78397.267841578301</v>
      </c>
      <c r="E41" s="16">
        <f t="shared" si="6"/>
        <v>96408.605573293811</v>
      </c>
      <c r="F41" s="16">
        <f t="shared" si="6"/>
        <v>72659.776820276704</v>
      </c>
      <c r="G41" s="16">
        <f t="shared" si="6"/>
        <v>65977.124267843101</v>
      </c>
    </row>
    <row r="42" spans="1:7" ht="16.5" customHeight="1">
      <c r="A42" s="11" t="s">
        <v>39</v>
      </c>
      <c r="B42" s="24">
        <v>20316.3665479593</v>
      </c>
      <c r="C42" s="24">
        <v>27512.246541196699</v>
      </c>
      <c r="D42" s="24">
        <v>23253.4455935736</v>
      </c>
      <c r="E42" s="24">
        <v>47450.816228671203</v>
      </c>
      <c r="F42" s="24">
        <v>22163.610572528902</v>
      </c>
      <c r="G42" s="24">
        <v>18511.395487172402</v>
      </c>
    </row>
    <row r="43" spans="1:7" ht="16.5" customHeight="1">
      <c r="A43" s="11" t="s">
        <v>37</v>
      </c>
      <c r="B43" s="24">
        <v>49174.7591980793</v>
      </c>
      <c r="C43" s="24">
        <v>48357.031810610802</v>
      </c>
      <c r="D43" s="24">
        <v>55143.822248004697</v>
      </c>
      <c r="E43" s="24">
        <v>48957.789344622601</v>
      </c>
      <c r="F43" s="24">
        <v>50496.166247747802</v>
      </c>
      <c r="G43" s="24">
        <v>47465.728780670703</v>
      </c>
    </row>
    <row r="44" spans="1:7" ht="16.5" customHeight="1">
      <c r="A44" s="11" t="s">
        <v>34</v>
      </c>
      <c r="B44" s="24">
        <v>0</v>
      </c>
      <c r="C44" s="24">
        <v>0</v>
      </c>
      <c r="D44" s="24">
        <v>0</v>
      </c>
      <c r="E44" s="24">
        <v>0</v>
      </c>
      <c r="F44" s="24">
        <v>0</v>
      </c>
      <c r="G44" s="24">
        <v>0</v>
      </c>
    </row>
    <row r="45" spans="1:7" ht="16.5" customHeight="1">
      <c r="A45" s="11" t="s">
        <v>35</v>
      </c>
      <c r="B45" s="24">
        <v>0</v>
      </c>
      <c r="C45" s="24">
        <v>0</v>
      </c>
      <c r="D45" s="24">
        <v>0</v>
      </c>
      <c r="E45" s="24">
        <v>0</v>
      </c>
      <c r="F45" s="24">
        <v>0</v>
      </c>
      <c r="G45" s="24">
        <v>0</v>
      </c>
    </row>
    <row r="46" spans="1:7" ht="20.25" customHeight="1">
      <c r="A46" s="15" t="s">
        <v>40</v>
      </c>
      <c r="B46" s="16">
        <f t="shared" ref="B46:G46" si="7">SUM(B47:B49)</f>
        <v>40992.792097044905</v>
      </c>
      <c r="C46" s="16">
        <f t="shared" si="7"/>
        <v>44970.530614800002</v>
      </c>
      <c r="D46" s="16">
        <f t="shared" si="7"/>
        <v>41076.277317963999</v>
      </c>
      <c r="E46" s="16">
        <f t="shared" si="7"/>
        <v>43454.102369395601</v>
      </c>
      <c r="F46" s="16">
        <f t="shared" si="7"/>
        <v>20298.396084020998</v>
      </c>
      <c r="G46" s="16">
        <f t="shared" si="7"/>
        <v>26334.946688222499</v>
      </c>
    </row>
    <row r="47" spans="1:7" ht="16.5" customHeight="1">
      <c r="A47" s="11" t="s">
        <v>41</v>
      </c>
      <c r="B47" s="24">
        <v>69.022212644999996</v>
      </c>
      <c r="C47" s="24">
        <v>57.854649240000001</v>
      </c>
      <c r="D47" s="24">
        <v>38.210660480000001</v>
      </c>
      <c r="E47" s="24">
        <v>46.667868300000002</v>
      </c>
      <c r="F47" s="24">
        <v>57.828947034999999</v>
      </c>
      <c r="G47" s="24">
        <v>66.149020375000006</v>
      </c>
    </row>
    <row r="48" spans="1:7" ht="16.5" customHeight="1">
      <c r="A48" s="11" t="s">
        <v>42</v>
      </c>
      <c r="B48" s="24">
        <v>40923.769884399902</v>
      </c>
      <c r="C48" s="24">
        <v>44912.675965560004</v>
      </c>
      <c r="D48" s="24">
        <v>41038.066657484</v>
      </c>
      <c r="E48" s="24">
        <v>43407.434501095602</v>
      </c>
      <c r="F48" s="24">
        <v>20240.567136985999</v>
      </c>
      <c r="G48" s="24">
        <v>26268.797667847499</v>
      </c>
    </row>
    <row r="49" spans="1:7" ht="16.5" customHeight="1">
      <c r="A49" s="11" t="s">
        <v>35</v>
      </c>
      <c r="B49" s="24">
        <v>0</v>
      </c>
      <c r="C49" s="24">
        <v>0</v>
      </c>
      <c r="D49" s="24">
        <v>0</v>
      </c>
      <c r="E49" s="24">
        <v>0</v>
      </c>
      <c r="F49" s="24">
        <v>0</v>
      </c>
      <c r="G49" s="24">
        <v>0</v>
      </c>
    </row>
    <row r="50" spans="1:7" ht="20.25" customHeight="1">
      <c r="A50" s="15" t="s">
        <v>43</v>
      </c>
      <c r="B50" s="16">
        <f t="shared" ref="B50:G50" si="8">SUM(B51:B52)</f>
        <v>87965.2454991095</v>
      </c>
      <c r="C50" s="16">
        <f t="shared" si="8"/>
        <v>93309.898158825905</v>
      </c>
      <c r="D50" s="16">
        <f t="shared" si="8"/>
        <v>94473.097440932106</v>
      </c>
      <c r="E50" s="16">
        <f t="shared" si="8"/>
        <v>101987.30807081801</v>
      </c>
      <c r="F50" s="16">
        <f t="shared" si="8"/>
        <v>94355.779115674304</v>
      </c>
      <c r="G50" s="16">
        <f t="shared" si="8"/>
        <v>77105.0158357256</v>
      </c>
    </row>
    <row r="51" spans="1:7" ht="16.5" customHeight="1">
      <c r="A51" s="11" t="s">
        <v>37</v>
      </c>
      <c r="B51" s="24">
        <v>87965.2454991095</v>
      </c>
      <c r="C51" s="24">
        <v>93309.898158825905</v>
      </c>
      <c r="D51" s="24">
        <v>94473.097440932106</v>
      </c>
      <c r="E51" s="24">
        <v>101987.30807081801</v>
      </c>
      <c r="F51" s="24">
        <v>94355.779115674304</v>
      </c>
      <c r="G51" s="24">
        <v>77105.0158357256</v>
      </c>
    </row>
    <row r="52" spans="1:7" ht="16.5" customHeight="1">
      <c r="A52" s="11" t="s">
        <v>44</v>
      </c>
      <c r="B52" s="24">
        <v>0</v>
      </c>
      <c r="C52" s="24">
        <v>0</v>
      </c>
      <c r="D52" s="24">
        <v>0</v>
      </c>
      <c r="E52" s="24">
        <v>0</v>
      </c>
      <c r="F52" s="24">
        <v>0</v>
      </c>
      <c r="G52" s="24">
        <v>0</v>
      </c>
    </row>
    <row r="53" spans="1:7" ht="20.25" customHeight="1">
      <c r="A53" s="15" t="s">
        <v>45</v>
      </c>
      <c r="B53" s="25">
        <v>26229.744237347099</v>
      </c>
      <c r="C53" s="25">
        <v>29240.349809096799</v>
      </c>
      <c r="D53" s="25">
        <v>35173.769603568697</v>
      </c>
      <c r="E53" s="25">
        <v>33944.386817672399</v>
      </c>
      <c r="F53" s="25">
        <v>25828.886556345999</v>
      </c>
      <c r="G53" s="25">
        <v>36302.166685035503</v>
      </c>
    </row>
    <row r="54" spans="1:7" ht="27.75" customHeight="1">
      <c r="A54" s="17" t="s">
        <v>46</v>
      </c>
      <c r="B54" s="18">
        <f t="shared" ref="B54:G54" si="9">B3+B4+B11+B19+B30</f>
        <v>2398474.3283956996</v>
      </c>
      <c r="C54" s="18">
        <f t="shared" si="9"/>
        <v>2422542.5493241074</v>
      </c>
      <c r="D54" s="18">
        <f t="shared" si="9"/>
        <v>2496100.8292976515</v>
      </c>
      <c r="E54" s="18">
        <f t="shared" si="9"/>
        <v>2381754.2867281362</v>
      </c>
      <c r="F54" s="18">
        <f t="shared" si="9"/>
        <v>1984015.852061227</v>
      </c>
      <c r="G54" s="18">
        <f t="shared" si="9"/>
        <v>2358996.7131259125</v>
      </c>
    </row>
    <row r="55" spans="1:7">
      <c r="A55" s="19" t="s">
        <v>47</v>
      </c>
    </row>
    <row r="56" spans="1:7">
      <c r="A56" s="20"/>
      <c r="B56" s="21"/>
      <c r="C56" s="21"/>
      <c r="D56" s="21"/>
      <c r="E56" s="21"/>
      <c r="F56" s="21"/>
      <c r="G56" s="21"/>
    </row>
    <row r="57" spans="1:7">
      <c r="A57" s="20"/>
      <c r="B57" s="22"/>
      <c r="C57" s="22"/>
      <c r="D57" s="22"/>
      <c r="E57" s="22"/>
      <c r="F57" s="22"/>
      <c r="G57" s="22"/>
    </row>
    <row r="58" spans="1:7" ht="24.75" customHeight="1">
      <c r="A58" s="2" t="s">
        <v>56</v>
      </c>
      <c r="B58" s="21"/>
      <c r="C58" s="21"/>
      <c r="D58" s="21"/>
      <c r="E58" s="21"/>
      <c r="F58" s="21"/>
      <c r="G58" s="21"/>
    </row>
    <row r="59" spans="1:7" s="5" customFormat="1" ht="21" customHeight="1">
      <c r="A59" s="3"/>
      <c r="B59" s="4">
        <v>2016</v>
      </c>
      <c r="C59" s="4">
        <v>2017</v>
      </c>
      <c r="D59" s="4">
        <v>2018</v>
      </c>
      <c r="E59" s="4">
        <v>2019</v>
      </c>
      <c r="F59" s="4">
        <v>2020</v>
      </c>
      <c r="G59" s="4">
        <v>2021</v>
      </c>
    </row>
    <row r="60" spans="1:7" s="8" customFormat="1" ht="19.5" customHeight="1">
      <c r="A60" s="6" t="s">
        <v>1</v>
      </c>
      <c r="B60" s="23">
        <v>448180.923811385</v>
      </c>
      <c r="C60" s="23">
        <v>448031.27695190301</v>
      </c>
      <c r="D60" s="23">
        <v>448450.41693439399</v>
      </c>
      <c r="E60" s="23">
        <v>446704.95116667799</v>
      </c>
      <c r="F60" s="23">
        <v>414830.816794176</v>
      </c>
      <c r="G60" s="23">
        <v>416388.30549328</v>
      </c>
    </row>
    <row r="61" spans="1:7" s="8" customFormat="1" ht="26.25" customHeight="1">
      <c r="A61" s="9" t="s">
        <v>2</v>
      </c>
      <c r="B61" s="10">
        <f t="shared" ref="B61:G61" si="10">SUM(B62:B67)</f>
        <v>60684.711842707104</v>
      </c>
      <c r="C61" s="10">
        <f t="shared" si="10"/>
        <v>60082.877696403397</v>
      </c>
      <c r="D61" s="10">
        <f t="shared" si="10"/>
        <v>54229.561057132501</v>
      </c>
      <c r="E61" s="10">
        <f t="shared" si="10"/>
        <v>53302.195042864696</v>
      </c>
      <c r="F61" s="10">
        <f t="shared" si="10"/>
        <v>46626.299505049297</v>
      </c>
      <c r="G61" s="10">
        <f t="shared" si="10"/>
        <v>4460.5704450806197</v>
      </c>
    </row>
    <row r="62" spans="1:7" ht="16.5" customHeight="1">
      <c r="A62" s="11" t="s">
        <v>3</v>
      </c>
      <c r="B62" s="24">
        <v>23269.928881671702</v>
      </c>
      <c r="C62" s="24">
        <v>22765.054115074599</v>
      </c>
      <c r="D62" s="24">
        <v>22445.095897970801</v>
      </c>
      <c r="E62" s="24">
        <v>21627.044535753201</v>
      </c>
      <c r="F62" s="24">
        <v>17652.754595802398</v>
      </c>
      <c r="G62" s="24">
        <v>6.4894050806193304</v>
      </c>
    </row>
    <row r="63" spans="1:7" ht="16.5" customHeight="1">
      <c r="A63" s="11" t="s">
        <v>4</v>
      </c>
      <c r="B63" s="24">
        <v>37414.782961035402</v>
      </c>
      <c r="C63" s="24">
        <v>37317.823581328797</v>
      </c>
      <c r="D63" s="24">
        <v>31784.4651591617</v>
      </c>
      <c r="E63" s="24">
        <v>31675.150507111499</v>
      </c>
      <c r="F63" s="24">
        <v>28973.544909246899</v>
      </c>
      <c r="G63" s="24">
        <v>4453.5211799999997</v>
      </c>
    </row>
    <row r="64" spans="1:7" ht="16.5" customHeight="1">
      <c r="A64" s="11" t="s">
        <v>5</v>
      </c>
      <c r="B64" s="24">
        <v>0</v>
      </c>
      <c r="C64" s="24">
        <v>0</v>
      </c>
      <c r="D64" s="24">
        <v>0</v>
      </c>
      <c r="E64" s="24">
        <v>0</v>
      </c>
      <c r="F64" s="24">
        <v>0</v>
      </c>
      <c r="G64" s="24">
        <v>0</v>
      </c>
    </row>
    <row r="65" spans="1:7" ht="16.5" customHeight="1">
      <c r="A65" s="13" t="s">
        <v>6</v>
      </c>
      <c r="B65" s="24">
        <v>0</v>
      </c>
      <c r="C65" s="24">
        <v>0</v>
      </c>
      <c r="D65" s="24">
        <v>0</v>
      </c>
      <c r="E65" s="24">
        <v>0</v>
      </c>
      <c r="F65" s="24">
        <v>0</v>
      </c>
      <c r="G65" s="24">
        <v>0</v>
      </c>
    </row>
    <row r="66" spans="1:7" ht="16.5" customHeight="1">
      <c r="A66" s="11" t="s">
        <v>7</v>
      </c>
      <c r="B66" s="24">
        <v>0</v>
      </c>
      <c r="C66" s="24">
        <v>0</v>
      </c>
      <c r="D66" s="24">
        <v>0</v>
      </c>
      <c r="E66" s="24">
        <v>0</v>
      </c>
      <c r="F66" s="24">
        <v>0</v>
      </c>
      <c r="G66" s="24">
        <v>0</v>
      </c>
    </row>
    <row r="67" spans="1:7" ht="16.5" customHeight="1">
      <c r="A67" s="11" t="s">
        <v>8</v>
      </c>
      <c r="B67" s="24">
        <v>0</v>
      </c>
      <c r="C67" s="24">
        <v>0</v>
      </c>
      <c r="D67" s="24">
        <v>0</v>
      </c>
      <c r="E67" s="24">
        <v>0</v>
      </c>
      <c r="F67" s="24">
        <v>0</v>
      </c>
      <c r="G67" s="24">
        <v>0.55986000000000002</v>
      </c>
    </row>
    <row r="68" spans="1:7" s="8" customFormat="1" ht="26.25" customHeight="1">
      <c r="A68" s="9" t="s">
        <v>9</v>
      </c>
      <c r="B68" s="10">
        <f t="shared" ref="B68:G68" si="11">SUM(B69:B75)</f>
        <v>410465.21040487022</v>
      </c>
      <c r="C68" s="10">
        <f t="shared" si="11"/>
        <v>459283.37695704121</v>
      </c>
      <c r="D68" s="10">
        <f t="shared" si="11"/>
        <v>460876.11813888326</v>
      </c>
      <c r="E68" s="10">
        <f t="shared" si="11"/>
        <v>458162.83416246576</v>
      </c>
      <c r="F68" s="10">
        <f t="shared" si="11"/>
        <v>430352.6661051432</v>
      </c>
      <c r="G68" s="10">
        <f t="shared" si="11"/>
        <v>435567.19988956366</v>
      </c>
    </row>
    <row r="69" spans="1:7" s="8" customFormat="1" ht="20.25" customHeight="1">
      <c r="A69" s="11" t="s">
        <v>10</v>
      </c>
      <c r="B69" s="24">
        <v>330415.62037857599</v>
      </c>
      <c r="C69" s="24">
        <v>362851.716911253</v>
      </c>
      <c r="D69" s="24">
        <v>361658.81337395002</v>
      </c>
      <c r="E69" s="24">
        <v>368572.73153583001</v>
      </c>
      <c r="F69" s="24">
        <v>355761.48602795199</v>
      </c>
      <c r="G69" s="24">
        <v>366672.393416279</v>
      </c>
    </row>
    <row r="70" spans="1:7" ht="16.5" customHeight="1">
      <c r="A70" s="11" t="s">
        <v>11</v>
      </c>
      <c r="B70" s="24">
        <v>0</v>
      </c>
      <c r="C70" s="24">
        <v>0</v>
      </c>
      <c r="D70" s="24">
        <v>0</v>
      </c>
      <c r="E70" s="24">
        <v>0</v>
      </c>
      <c r="F70" s="24">
        <v>0</v>
      </c>
      <c r="G70" s="24">
        <v>0</v>
      </c>
    </row>
    <row r="71" spans="1:7" ht="16.5" customHeight="1">
      <c r="A71" s="11" t="s">
        <v>12</v>
      </c>
      <c r="B71" s="24">
        <v>11817.6765979142</v>
      </c>
      <c r="C71" s="24">
        <v>10454.9597056482</v>
      </c>
      <c r="D71" s="24">
        <v>12216.3685618282</v>
      </c>
      <c r="E71" s="24">
        <v>6731.65971101582</v>
      </c>
      <c r="F71" s="24">
        <v>7480.6285548169899</v>
      </c>
      <c r="G71" s="24">
        <v>8999.1028232846402</v>
      </c>
    </row>
    <row r="72" spans="1:7" ht="16.5" customHeight="1">
      <c r="A72" s="11" t="s">
        <v>13</v>
      </c>
      <c r="B72" s="24">
        <v>42482.673322379997</v>
      </c>
      <c r="C72" s="24">
        <v>40486.427698140003</v>
      </c>
      <c r="D72" s="24">
        <v>43557.218157105002</v>
      </c>
      <c r="E72" s="24">
        <v>41294.758051619901</v>
      </c>
      <c r="F72" s="24">
        <v>39723.108088634202</v>
      </c>
      <c r="G72" s="24">
        <v>32564.79765</v>
      </c>
    </row>
    <row r="73" spans="1:7" ht="16.5" customHeight="1">
      <c r="A73" s="11" t="s">
        <v>14</v>
      </c>
      <c r="B73" s="24">
        <v>20036.812106000001</v>
      </c>
      <c r="C73" s="24">
        <v>21824.608641999999</v>
      </c>
      <c r="D73" s="24">
        <v>22932.610046000002</v>
      </c>
      <c r="E73" s="24">
        <v>22902.984863999998</v>
      </c>
      <c r="F73" s="24">
        <v>19768.315433740001</v>
      </c>
      <c r="G73" s="24">
        <v>20619.93</v>
      </c>
    </row>
    <row r="74" spans="1:7" ht="16.5" customHeight="1">
      <c r="A74" s="11" t="s">
        <v>15</v>
      </c>
      <c r="B74" s="24">
        <v>5712.4279999999999</v>
      </c>
      <c r="C74" s="24">
        <v>23665.664000000001</v>
      </c>
      <c r="D74" s="24">
        <v>20511.108</v>
      </c>
      <c r="E74" s="24">
        <v>18660.7</v>
      </c>
      <c r="F74" s="24">
        <v>7619.1279999999997</v>
      </c>
      <c r="G74" s="24">
        <v>6710.9759999999997</v>
      </c>
    </row>
    <row r="75" spans="1:7" ht="16.5" customHeight="1">
      <c r="A75" s="11" t="s">
        <v>16</v>
      </c>
      <c r="B75" s="24">
        <v>0</v>
      </c>
      <c r="C75" s="24">
        <v>0</v>
      </c>
      <c r="D75" s="24">
        <v>0</v>
      </c>
      <c r="E75" s="24">
        <v>0</v>
      </c>
      <c r="F75" s="24">
        <v>0</v>
      </c>
      <c r="G75" s="24">
        <v>0</v>
      </c>
    </row>
    <row r="76" spans="1:7" s="8" customFormat="1" ht="26.25" customHeight="1">
      <c r="A76" s="9" t="s">
        <v>17</v>
      </c>
      <c r="B76" s="10">
        <f t="shared" ref="B76:G76" si="12">SUM(B77:B86)</f>
        <v>112782.07308734607</v>
      </c>
      <c r="C76" s="10">
        <f t="shared" si="12"/>
        <v>114671.92226632935</v>
      </c>
      <c r="D76" s="10">
        <f t="shared" si="12"/>
        <v>115638.40693543271</v>
      </c>
      <c r="E76" s="10">
        <f t="shared" si="12"/>
        <v>116902.56078407716</v>
      </c>
      <c r="F76" s="10">
        <f t="shared" si="12"/>
        <v>117785.58063252873</v>
      </c>
      <c r="G76" s="10">
        <f t="shared" si="12"/>
        <v>118791.89205826238</v>
      </c>
    </row>
    <row r="77" spans="1:7" ht="16.5" customHeight="1">
      <c r="A77" s="11" t="s">
        <v>18</v>
      </c>
      <c r="B77" s="24">
        <v>110732.74477630699</v>
      </c>
      <c r="C77" s="24">
        <v>112543.723364085</v>
      </c>
      <c r="D77" s="24">
        <v>113418.111928529</v>
      </c>
      <c r="E77" s="24">
        <v>114602.220620641</v>
      </c>
      <c r="F77" s="24">
        <v>115245.550261752</v>
      </c>
      <c r="G77" s="24">
        <v>116117.761121105</v>
      </c>
    </row>
    <row r="78" spans="1:7" ht="16.5" customHeight="1">
      <c r="A78" s="11" t="s">
        <v>19</v>
      </c>
      <c r="B78" s="24">
        <v>57.371812147856303</v>
      </c>
      <c r="C78" s="24">
        <v>57.371812147856303</v>
      </c>
      <c r="D78" s="24">
        <v>57.371812147856303</v>
      </c>
      <c r="E78" s="24">
        <v>57.371812147856303</v>
      </c>
      <c r="F78" s="24">
        <v>57.371812147856303</v>
      </c>
      <c r="G78" s="24">
        <v>57.371812147856303</v>
      </c>
    </row>
    <row r="79" spans="1:7" ht="16.5" customHeight="1">
      <c r="A79" s="11" t="s">
        <v>20</v>
      </c>
      <c r="B79" s="24">
        <v>1287.3931592432</v>
      </c>
      <c r="C79" s="24">
        <v>1314.93094229495</v>
      </c>
      <c r="D79" s="24">
        <v>1328.6460891485201</v>
      </c>
      <c r="E79" s="24">
        <v>1329.2469440740099</v>
      </c>
      <c r="F79" s="24">
        <v>1498.70836486031</v>
      </c>
      <c r="G79" s="24">
        <v>1521.67178219226</v>
      </c>
    </row>
    <row r="80" spans="1:7" ht="16.5" customHeight="1">
      <c r="A80" s="11" t="s">
        <v>21</v>
      </c>
      <c r="B80" s="24">
        <v>0</v>
      </c>
      <c r="C80" s="24">
        <v>0</v>
      </c>
      <c r="D80" s="24">
        <v>0</v>
      </c>
      <c r="E80" s="24">
        <v>0</v>
      </c>
      <c r="F80" s="24">
        <v>0</v>
      </c>
      <c r="G80" s="24">
        <v>0</v>
      </c>
    </row>
    <row r="81" spans="1:7" ht="16.5" customHeight="1">
      <c r="A81" s="11" t="s">
        <v>22</v>
      </c>
      <c r="B81" s="24">
        <v>0</v>
      </c>
      <c r="C81" s="24">
        <v>0</v>
      </c>
      <c r="D81" s="24">
        <v>0</v>
      </c>
      <c r="E81" s="24">
        <v>0</v>
      </c>
      <c r="F81" s="24">
        <v>0</v>
      </c>
      <c r="G81" s="24">
        <v>0</v>
      </c>
    </row>
    <row r="82" spans="1:7" ht="16.5" customHeight="1">
      <c r="A82" s="11" t="s">
        <v>23</v>
      </c>
      <c r="B82" s="24">
        <v>207.083887946857</v>
      </c>
      <c r="C82" s="24">
        <v>216.21274801828599</v>
      </c>
      <c r="D82" s="24">
        <v>234.73537611114301</v>
      </c>
      <c r="E82" s="24">
        <v>257.95059758257099</v>
      </c>
      <c r="F82" s="24">
        <v>268.79032715685702</v>
      </c>
      <c r="G82" s="24">
        <v>289.31262853971401</v>
      </c>
    </row>
    <row r="83" spans="1:7" ht="16.5" customHeight="1">
      <c r="A83" s="11" t="s">
        <v>24</v>
      </c>
      <c r="B83" s="24">
        <v>0</v>
      </c>
      <c r="C83" s="24">
        <v>0</v>
      </c>
      <c r="D83" s="24">
        <v>0</v>
      </c>
      <c r="E83" s="24">
        <v>0</v>
      </c>
      <c r="F83" s="24">
        <v>0</v>
      </c>
      <c r="G83" s="24">
        <v>0</v>
      </c>
    </row>
    <row r="84" spans="1:7" ht="16.5" customHeight="1">
      <c r="A84" s="11" t="s">
        <v>25</v>
      </c>
      <c r="B84" s="24">
        <v>497.47945170115901</v>
      </c>
      <c r="C84" s="24">
        <v>539.68339978325901</v>
      </c>
      <c r="D84" s="24">
        <v>599.54172949618498</v>
      </c>
      <c r="E84" s="24">
        <v>655.77080963170295</v>
      </c>
      <c r="F84" s="24">
        <v>715.15986661170302</v>
      </c>
      <c r="G84" s="24">
        <v>805.77471427755495</v>
      </c>
    </row>
    <row r="85" spans="1:7" ht="16.5" customHeight="1">
      <c r="A85" s="11" t="s">
        <v>26</v>
      </c>
      <c r="B85" s="24">
        <v>0</v>
      </c>
      <c r="C85" s="24">
        <v>0</v>
      </c>
      <c r="D85" s="24">
        <v>0</v>
      </c>
      <c r="E85" s="24">
        <v>0</v>
      </c>
      <c r="F85" s="24">
        <v>0</v>
      </c>
      <c r="G85" s="24">
        <v>0</v>
      </c>
    </row>
    <row r="86" spans="1:7" ht="16.5" customHeight="1">
      <c r="A86" s="11" t="s">
        <v>27</v>
      </c>
      <c r="B86" s="24">
        <v>0</v>
      </c>
      <c r="C86" s="24">
        <v>0</v>
      </c>
      <c r="D86" s="24">
        <v>0</v>
      </c>
      <c r="E86" s="24">
        <v>0</v>
      </c>
      <c r="F86" s="24">
        <v>0</v>
      </c>
      <c r="G86" s="24">
        <v>0</v>
      </c>
    </row>
    <row r="87" spans="1:7" s="8" customFormat="1" ht="26.25" customHeight="1">
      <c r="A87" s="9" t="s">
        <v>28</v>
      </c>
      <c r="B87" s="10">
        <f t="shared" ref="B87:G87" si="13">B88+B95+B98+B103+B107+B110</f>
        <v>317823.84682326339</v>
      </c>
      <c r="C87" s="10">
        <f t="shared" si="13"/>
        <v>329632.51056616113</v>
      </c>
      <c r="D87" s="10">
        <f t="shared" si="13"/>
        <v>335638.46723358298</v>
      </c>
      <c r="E87" s="10">
        <f t="shared" si="13"/>
        <v>350402.64082835463</v>
      </c>
      <c r="F87" s="10">
        <f t="shared" si="13"/>
        <v>300151.69051474635</v>
      </c>
      <c r="G87" s="10">
        <f t="shared" si="13"/>
        <v>315170.19309675496</v>
      </c>
    </row>
    <row r="88" spans="1:7" ht="20.25" customHeight="1">
      <c r="A88" s="15" t="s">
        <v>29</v>
      </c>
      <c r="B88" s="16">
        <f t="shared" ref="B88:G88" si="14">SUM(B89:B94)</f>
        <v>229334.35854138149</v>
      </c>
      <c r="C88" s="16">
        <f t="shared" si="14"/>
        <v>234992.52232655184</v>
      </c>
      <c r="D88" s="16">
        <f t="shared" si="14"/>
        <v>235563.30525429978</v>
      </c>
      <c r="E88" s="16">
        <f t="shared" si="14"/>
        <v>244622.36225506922</v>
      </c>
      <c r="F88" s="16">
        <f t="shared" si="14"/>
        <v>193884.11238147801</v>
      </c>
      <c r="G88" s="16">
        <f t="shared" si="14"/>
        <v>220013.1900221981</v>
      </c>
    </row>
    <row r="89" spans="1:7" ht="16.5" customHeight="1">
      <c r="A89" s="11" t="s">
        <v>30</v>
      </c>
      <c r="B89" s="24">
        <v>25337.363217440899</v>
      </c>
      <c r="C89" s="24">
        <v>25544.938115410499</v>
      </c>
      <c r="D89" s="24">
        <v>26313.7581291848</v>
      </c>
      <c r="E89" s="24">
        <v>28500.922049119599</v>
      </c>
      <c r="F89" s="24">
        <v>22436.136054888098</v>
      </c>
      <c r="G89" s="24">
        <v>26518.292433715898</v>
      </c>
    </row>
    <row r="90" spans="1:7" ht="16.5" customHeight="1">
      <c r="A90" s="11" t="s">
        <v>31</v>
      </c>
      <c r="B90" s="24">
        <v>1533.1651039286401</v>
      </c>
      <c r="C90" s="24">
        <v>1613.7462898262099</v>
      </c>
      <c r="D90" s="24">
        <v>1628.3529037646899</v>
      </c>
      <c r="E90" s="24">
        <v>1796.1472996013399</v>
      </c>
      <c r="F90" s="24">
        <v>1492.6989543438999</v>
      </c>
      <c r="G90" s="24">
        <v>1525.8594526162799</v>
      </c>
    </row>
    <row r="91" spans="1:7" ht="16.5" customHeight="1">
      <c r="A91" s="11" t="s">
        <v>32</v>
      </c>
      <c r="B91" s="24">
        <v>202008.173389823</v>
      </c>
      <c r="C91" s="24">
        <v>207357.14374228899</v>
      </c>
      <c r="D91" s="24">
        <v>207050.89972748401</v>
      </c>
      <c r="E91" s="24">
        <v>213528.54906173199</v>
      </c>
      <c r="F91" s="24">
        <v>169264.534323528</v>
      </c>
      <c r="G91" s="24">
        <v>190924.86051152</v>
      </c>
    </row>
    <row r="92" spans="1:7" ht="16.5" customHeight="1">
      <c r="A92" s="11" t="s">
        <v>33</v>
      </c>
      <c r="B92" s="24">
        <v>71.543999999999997</v>
      </c>
      <c r="C92" s="24">
        <v>86.820999999999998</v>
      </c>
      <c r="D92" s="24">
        <v>141.35337999999999</v>
      </c>
      <c r="E92" s="24">
        <v>367.623582</v>
      </c>
      <c r="F92" s="24">
        <v>347.10645599999998</v>
      </c>
      <c r="G92" s="24">
        <v>597.63815999999997</v>
      </c>
    </row>
    <row r="93" spans="1:7" ht="16.5" customHeight="1">
      <c r="A93" s="11" t="s">
        <v>34</v>
      </c>
      <c r="B93" s="24">
        <v>384.02325581395303</v>
      </c>
      <c r="C93" s="24">
        <v>389.78360465116299</v>
      </c>
      <c r="D93" s="24">
        <v>428.76196511627899</v>
      </c>
      <c r="E93" s="24">
        <v>428.76196511627899</v>
      </c>
      <c r="F93" s="24">
        <v>343.009572093023</v>
      </c>
      <c r="G93" s="24">
        <v>445.91244372093001</v>
      </c>
    </row>
    <row r="94" spans="1:7" ht="16.5" customHeight="1">
      <c r="A94" s="11" t="s">
        <v>35</v>
      </c>
      <c r="B94" s="24">
        <v>8.9574374999999998E-2</v>
      </c>
      <c r="C94" s="24">
        <v>8.9574374999999998E-2</v>
      </c>
      <c r="D94" s="24">
        <v>0.17914875</v>
      </c>
      <c r="E94" s="24">
        <v>0.35829749999999999</v>
      </c>
      <c r="F94" s="24">
        <v>0.627020625</v>
      </c>
      <c r="G94" s="24">
        <v>0.627020625</v>
      </c>
    </row>
    <row r="95" spans="1:7" ht="20.25" customHeight="1">
      <c r="A95" s="15" t="s">
        <v>36</v>
      </c>
      <c r="B95" s="16">
        <f t="shared" ref="B95:G95" si="15">SUM(B96:B97)</f>
        <v>1537.2653901348699</v>
      </c>
      <c r="C95" s="16">
        <f t="shared" si="15"/>
        <v>1460.94551213505</v>
      </c>
      <c r="D95" s="16">
        <f t="shared" si="15"/>
        <v>1473.5234568230301</v>
      </c>
      <c r="E95" s="16">
        <f t="shared" si="15"/>
        <v>1506.3341239032</v>
      </c>
      <c r="F95" s="16">
        <f t="shared" si="15"/>
        <v>1177.5826438075901</v>
      </c>
      <c r="G95" s="16">
        <f t="shared" si="15"/>
        <v>1333.90994931148</v>
      </c>
    </row>
    <row r="96" spans="1:7" ht="16.5" customHeight="1">
      <c r="A96" s="11" t="s">
        <v>37</v>
      </c>
      <c r="B96" s="24">
        <v>1537.2653901348699</v>
      </c>
      <c r="C96" s="24">
        <v>1460.94551213505</v>
      </c>
      <c r="D96" s="24">
        <v>1473.5234568230301</v>
      </c>
      <c r="E96" s="24">
        <v>1506.3341239032</v>
      </c>
      <c r="F96" s="24">
        <v>1177.5826438075901</v>
      </c>
      <c r="G96" s="24">
        <v>1333.90994931148</v>
      </c>
    </row>
    <row r="97" spans="1:7" ht="16.5" customHeight="1">
      <c r="A97" s="11" t="s">
        <v>35</v>
      </c>
      <c r="B97" s="24">
        <v>0</v>
      </c>
      <c r="C97" s="24">
        <v>0</v>
      </c>
      <c r="D97" s="24">
        <v>0</v>
      </c>
      <c r="E97" s="24">
        <v>0</v>
      </c>
      <c r="F97" s="24">
        <v>0</v>
      </c>
      <c r="G97" s="24">
        <v>0</v>
      </c>
    </row>
    <row r="98" spans="1:7" ht="20.25" customHeight="1">
      <c r="A98" s="15" t="s">
        <v>38</v>
      </c>
      <c r="B98" s="16">
        <f t="shared" ref="B98:G98" si="16">SUM(B99:B102)</f>
        <v>14643.70440160557</v>
      </c>
      <c r="C98" s="16">
        <f t="shared" si="16"/>
        <v>15267.895747004532</v>
      </c>
      <c r="D98" s="16">
        <f t="shared" si="16"/>
        <v>16476.677000172989</v>
      </c>
      <c r="E98" s="16">
        <f t="shared" si="16"/>
        <v>17731.374575139878</v>
      </c>
      <c r="F98" s="16">
        <f t="shared" si="16"/>
        <v>15094.911707119911</v>
      </c>
      <c r="G98" s="16">
        <f t="shared" si="16"/>
        <v>15653.108121883059</v>
      </c>
    </row>
    <row r="99" spans="1:7" ht="16.5" customHeight="1">
      <c r="A99" s="11" t="s">
        <v>39</v>
      </c>
      <c r="B99" s="24">
        <v>2350.0146020857701</v>
      </c>
      <c r="C99" s="24">
        <v>3178.6377943518301</v>
      </c>
      <c r="D99" s="24">
        <v>2690.7214381717899</v>
      </c>
      <c r="E99" s="24">
        <v>5491.9272389841799</v>
      </c>
      <c r="F99" s="24">
        <v>2470.8701451830102</v>
      </c>
      <c r="G99" s="24">
        <v>3786.6759267153602</v>
      </c>
    </row>
    <row r="100" spans="1:7" ht="16.5" customHeight="1">
      <c r="A100" s="11" t="s">
        <v>37</v>
      </c>
      <c r="B100" s="24">
        <v>12293.6897995198</v>
      </c>
      <c r="C100" s="24">
        <v>12089.257952652701</v>
      </c>
      <c r="D100" s="24">
        <v>13785.9555620012</v>
      </c>
      <c r="E100" s="24">
        <v>12239.447336155699</v>
      </c>
      <c r="F100" s="24">
        <v>12624.0415619369</v>
      </c>
      <c r="G100" s="24">
        <v>11866.432195167699</v>
      </c>
    </row>
    <row r="101" spans="1:7" ht="16.5" customHeight="1">
      <c r="A101" s="11" t="s">
        <v>34</v>
      </c>
      <c r="B101" s="24">
        <v>0</v>
      </c>
      <c r="C101" s="24">
        <v>0</v>
      </c>
      <c r="D101" s="24">
        <v>0</v>
      </c>
      <c r="E101" s="24">
        <v>0</v>
      </c>
      <c r="F101" s="24">
        <v>0</v>
      </c>
      <c r="G101" s="24">
        <v>0</v>
      </c>
    </row>
    <row r="102" spans="1:7" ht="16.5" customHeight="1">
      <c r="A102" s="11" t="s">
        <v>35</v>
      </c>
      <c r="B102" s="24">
        <v>0</v>
      </c>
      <c r="C102" s="24">
        <v>0</v>
      </c>
      <c r="D102" s="24">
        <v>0</v>
      </c>
      <c r="E102" s="24">
        <v>0</v>
      </c>
      <c r="F102" s="24">
        <v>0</v>
      </c>
      <c r="G102" s="24">
        <v>0</v>
      </c>
    </row>
    <row r="103" spans="1:7" ht="20.25" customHeight="1">
      <c r="A103" s="15" t="s">
        <v>40</v>
      </c>
      <c r="B103" s="16">
        <f t="shared" ref="B103:G103" si="17">SUM(B104:B106)</f>
        <v>0</v>
      </c>
      <c r="C103" s="16">
        <f t="shared" si="17"/>
        <v>0</v>
      </c>
      <c r="D103" s="16">
        <f t="shared" si="17"/>
        <v>36.09141735</v>
      </c>
      <c r="E103" s="16">
        <f t="shared" si="17"/>
        <v>13.794375</v>
      </c>
      <c r="F103" s="16">
        <f t="shared" si="17"/>
        <v>154.37789090000001</v>
      </c>
      <c r="G103" s="16">
        <f t="shared" si="17"/>
        <v>167.58398160000002</v>
      </c>
    </row>
    <row r="104" spans="1:7" ht="16.5" customHeight="1">
      <c r="A104" s="11" t="s">
        <v>41</v>
      </c>
      <c r="B104" s="24">
        <v>0</v>
      </c>
      <c r="C104" s="24">
        <v>0</v>
      </c>
      <c r="D104" s="24">
        <v>15.764211749999999</v>
      </c>
      <c r="E104" s="24">
        <v>13.794375</v>
      </c>
      <c r="F104" s="24">
        <v>15.766576499999999</v>
      </c>
      <c r="G104" s="24">
        <v>8.4088408000000001</v>
      </c>
    </row>
    <row r="105" spans="1:7" ht="16.5" customHeight="1">
      <c r="A105" s="11" t="s">
        <v>42</v>
      </c>
      <c r="B105" s="24">
        <v>0</v>
      </c>
      <c r="C105" s="24">
        <v>0</v>
      </c>
      <c r="D105" s="24">
        <v>20.327205599999999</v>
      </c>
      <c r="E105" s="24">
        <v>0</v>
      </c>
      <c r="F105" s="24">
        <v>138.6113144</v>
      </c>
      <c r="G105" s="24">
        <v>159.17514080000001</v>
      </c>
    </row>
    <row r="106" spans="1:7" ht="16.5" customHeight="1">
      <c r="A106" s="11" t="s">
        <v>35</v>
      </c>
      <c r="B106" s="24">
        <v>0</v>
      </c>
      <c r="C106" s="24">
        <v>0</v>
      </c>
      <c r="D106" s="24">
        <v>0</v>
      </c>
      <c r="E106" s="24">
        <v>0</v>
      </c>
      <c r="F106" s="24">
        <v>0</v>
      </c>
      <c r="G106" s="24">
        <v>0</v>
      </c>
    </row>
    <row r="107" spans="1:7" ht="20.25" customHeight="1">
      <c r="A107" s="15" t="s">
        <v>43</v>
      </c>
      <c r="B107" s="16">
        <f t="shared" ref="B107:G107" si="18">SUM(B108:B109)</f>
        <v>62394.363368465201</v>
      </c>
      <c r="C107" s="16">
        <f t="shared" si="18"/>
        <v>66688.388677012597</v>
      </c>
      <c r="D107" s="16">
        <f t="shared" si="18"/>
        <v>67485.930682841601</v>
      </c>
      <c r="E107" s="16">
        <f t="shared" si="18"/>
        <v>71580.759927321298</v>
      </c>
      <c r="F107" s="16">
        <f t="shared" si="18"/>
        <v>77503.123830621102</v>
      </c>
      <c r="G107" s="16">
        <f t="shared" si="18"/>
        <v>63419.2673887356</v>
      </c>
    </row>
    <row r="108" spans="1:7" ht="16.5" customHeight="1">
      <c r="A108" s="11" t="s">
        <v>37</v>
      </c>
      <c r="B108" s="24">
        <v>62394.363368465201</v>
      </c>
      <c r="C108" s="24">
        <v>66688.388677012597</v>
      </c>
      <c r="D108" s="24">
        <v>67485.930682841601</v>
      </c>
      <c r="E108" s="24">
        <v>71580.759927321298</v>
      </c>
      <c r="F108" s="24">
        <v>77503.123830621102</v>
      </c>
      <c r="G108" s="24">
        <v>63419.2673887356</v>
      </c>
    </row>
    <row r="109" spans="1:7" ht="16.5" customHeight="1">
      <c r="A109" s="11" t="s">
        <v>44</v>
      </c>
      <c r="B109" s="24">
        <v>0</v>
      </c>
      <c r="C109" s="24">
        <v>0</v>
      </c>
      <c r="D109" s="24">
        <v>0</v>
      </c>
      <c r="E109" s="24">
        <v>0</v>
      </c>
      <c r="F109" s="24">
        <v>0</v>
      </c>
      <c r="G109" s="24">
        <v>0</v>
      </c>
    </row>
    <row r="110" spans="1:7" ht="20.25" customHeight="1">
      <c r="A110" s="15" t="s">
        <v>45</v>
      </c>
      <c r="B110" s="25">
        <v>9914.15512167626</v>
      </c>
      <c r="C110" s="25">
        <v>11222.7583034571</v>
      </c>
      <c r="D110" s="25">
        <v>14602.9394220956</v>
      </c>
      <c r="E110" s="25">
        <v>14948.0155719211</v>
      </c>
      <c r="F110" s="25">
        <v>12337.582060819699</v>
      </c>
      <c r="G110" s="25">
        <v>14583.1336330267</v>
      </c>
    </row>
    <row r="111" spans="1:7" ht="27.75" customHeight="1">
      <c r="A111" s="17" t="s">
        <v>46</v>
      </c>
      <c r="B111" s="18">
        <f t="shared" ref="B111:G111" si="19">B60+B61+B68+B76+B87</f>
        <v>1349936.7659695719</v>
      </c>
      <c r="C111" s="18">
        <f t="shared" si="19"/>
        <v>1411701.9644378382</v>
      </c>
      <c r="D111" s="18">
        <f t="shared" si="19"/>
        <v>1414832.9702994255</v>
      </c>
      <c r="E111" s="18">
        <f t="shared" si="19"/>
        <v>1425475.1819844404</v>
      </c>
      <c r="F111" s="18">
        <f t="shared" si="19"/>
        <v>1309747.0535516436</v>
      </c>
      <c r="G111" s="18">
        <f t="shared" si="19"/>
        <v>1290378.1609829417</v>
      </c>
    </row>
    <row r="112" spans="1:7">
      <c r="A112" s="19" t="s">
        <v>47</v>
      </c>
    </row>
    <row r="115" spans="1:7" ht="24.75" customHeight="1">
      <c r="A115" s="2" t="s">
        <v>57</v>
      </c>
    </row>
    <row r="116" spans="1:7" s="5" customFormat="1" ht="21" customHeight="1">
      <c r="A116" s="3"/>
      <c r="B116" s="4">
        <v>2016</v>
      </c>
      <c r="C116" s="4">
        <v>2017</v>
      </c>
      <c r="D116" s="4">
        <v>2018</v>
      </c>
      <c r="E116" s="4">
        <v>2019</v>
      </c>
      <c r="F116" s="4">
        <v>2020</v>
      </c>
      <c r="G116" s="4">
        <v>2021</v>
      </c>
    </row>
    <row r="117" spans="1:7" s="8" customFormat="1" ht="19.5" customHeight="1">
      <c r="A117" s="6" t="s">
        <v>1</v>
      </c>
      <c r="B117" s="23">
        <v>123461.57163581401</v>
      </c>
      <c r="C117" s="23">
        <v>132383.86688715601</v>
      </c>
      <c r="D117" s="23">
        <v>101719.664432666</v>
      </c>
      <c r="E117" s="23">
        <v>118995.057625385</v>
      </c>
      <c r="F117" s="23">
        <v>123009.26302288601</v>
      </c>
      <c r="G117" s="23">
        <v>147173.18253600001</v>
      </c>
    </row>
    <row r="118" spans="1:7" s="8" customFormat="1" ht="26.25" customHeight="1">
      <c r="A118" s="9" t="s">
        <v>2</v>
      </c>
      <c r="B118" s="10">
        <f t="shared" ref="B118:G118" si="20">SUM(B119:B124)</f>
        <v>60684.711842707104</v>
      </c>
      <c r="C118" s="10">
        <f t="shared" si="20"/>
        <v>60082.877696403397</v>
      </c>
      <c r="D118" s="10">
        <f t="shared" si="20"/>
        <v>54229.561057132501</v>
      </c>
      <c r="E118" s="10">
        <f t="shared" si="20"/>
        <v>53302.195042864696</v>
      </c>
      <c r="F118" s="10">
        <f t="shared" si="20"/>
        <v>46626.299505049297</v>
      </c>
      <c r="G118" s="10">
        <f t="shared" si="20"/>
        <v>11130.61794</v>
      </c>
    </row>
    <row r="119" spans="1:7" ht="16.5" customHeight="1">
      <c r="A119" s="11" t="s">
        <v>3</v>
      </c>
      <c r="B119" s="24">
        <v>23269.928881671702</v>
      </c>
      <c r="C119" s="24">
        <v>22765.054115074599</v>
      </c>
      <c r="D119" s="24">
        <v>22445.095897970801</v>
      </c>
      <c r="E119" s="24">
        <v>21627.044535753201</v>
      </c>
      <c r="F119" s="24">
        <v>17652.754595802398</v>
      </c>
      <c r="G119" s="24">
        <v>8096.0227999999997</v>
      </c>
    </row>
    <row r="120" spans="1:7" ht="16.5" customHeight="1">
      <c r="A120" s="11" t="s">
        <v>4</v>
      </c>
      <c r="B120" s="24">
        <v>37414.782961035402</v>
      </c>
      <c r="C120" s="24">
        <v>37317.823581328797</v>
      </c>
      <c r="D120" s="24">
        <v>31784.4651591617</v>
      </c>
      <c r="E120" s="24">
        <v>31675.150507111499</v>
      </c>
      <c r="F120" s="24">
        <v>28973.544909246899</v>
      </c>
      <c r="G120" s="24">
        <v>3034.5951399999999</v>
      </c>
    </row>
    <row r="121" spans="1:7" ht="16.5" customHeight="1">
      <c r="A121" s="11" t="s">
        <v>5</v>
      </c>
      <c r="B121" s="24">
        <v>0</v>
      </c>
      <c r="C121" s="24">
        <v>0</v>
      </c>
      <c r="D121" s="24">
        <v>0</v>
      </c>
      <c r="E121" s="24">
        <v>0</v>
      </c>
      <c r="F121" s="24">
        <v>0</v>
      </c>
      <c r="G121" s="24">
        <v>0</v>
      </c>
    </row>
    <row r="122" spans="1:7" ht="16.5" customHeight="1">
      <c r="A122" s="13" t="s">
        <v>6</v>
      </c>
      <c r="B122" s="24">
        <v>0</v>
      </c>
      <c r="C122" s="24">
        <v>0</v>
      </c>
      <c r="D122" s="24">
        <v>0</v>
      </c>
      <c r="E122" s="24">
        <v>0</v>
      </c>
      <c r="F122" s="24">
        <v>0</v>
      </c>
      <c r="G122" s="24">
        <v>0</v>
      </c>
    </row>
    <row r="123" spans="1:7" ht="16.5" customHeight="1">
      <c r="A123" s="11" t="s">
        <v>7</v>
      </c>
      <c r="B123" s="24">
        <v>0</v>
      </c>
      <c r="C123" s="24">
        <v>0</v>
      </c>
      <c r="D123" s="24">
        <v>0</v>
      </c>
      <c r="E123" s="24">
        <v>0</v>
      </c>
      <c r="F123" s="24">
        <v>0</v>
      </c>
      <c r="G123" s="24">
        <v>0</v>
      </c>
    </row>
    <row r="124" spans="1:7" ht="16.5" customHeight="1">
      <c r="A124" s="11" t="s">
        <v>8</v>
      </c>
      <c r="B124" s="24">
        <v>0</v>
      </c>
      <c r="C124" s="24">
        <v>0</v>
      </c>
      <c r="D124" s="24">
        <v>0</v>
      </c>
      <c r="E124" s="24">
        <v>0</v>
      </c>
      <c r="F124" s="24">
        <v>0</v>
      </c>
      <c r="G124" s="24">
        <v>0</v>
      </c>
    </row>
    <row r="125" spans="1:7" s="8" customFormat="1" ht="26.25" customHeight="1">
      <c r="A125" s="9" t="s">
        <v>9</v>
      </c>
      <c r="B125" s="10">
        <f t="shared" ref="B125:G125" si="21">SUM(B126:B132)</f>
        <v>97790.728706508089</v>
      </c>
      <c r="C125" s="10">
        <f t="shared" si="21"/>
        <v>100520.3536968312</v>
      </c>
      <c r="D125" s="10">
        <f t="shared" si="21"/>
        <v>111116.65930019</v>
      </c>
      <c r="E125" s="10">
        <f t="shared" si="21"/>
        <v>111335.97263517931</v>
      </c>
      <c r="F125" s="10">
        <f t="shared" si="21"/>
        <v>102286.14471186533</v>
      </c>
      <c r="G125" s="10">
        <f t="shared" si="21"/>
        <v>95767.36751056349</v>
      </c>
    </row>
    <row r="126" spans="1:7" s="8" customFormat="1" ht="20.25" customHeight="1">
      <c r="A126" s="11" t="s">
        <v>10</v>
      </c>
      <c r="B126" s="24">
        <v>28656.472563263102</v>
      </c>
      <c r="C126" s="24">
        <v>30429.0082806112</v>
      </c>
      <c r="D126" s="24">
        <v>34527.088745879897</v>
      </c>
      <c r="E126" s="24">
        <v>35510.938335684303</v>
      </c>
      <c r="F126" s="24">
        <v>30670.0683352958</v>
      </c>
      <c r="G126" s="24">
        <v>32987.161800563503</v>
      </c>
    </row>
    <row r="127" spans="1:7" ht="16.5" customHeight="1">
      <c r="A127" s="11" t="s">
        <v>11</v>
      </c>
      <c r="B127" s="24">
        <v>0</v>
      </c>
      <c r="C127" s="24">
        <v>0</v>
      </c>
      <c r="D127" s="24">
        <v>0</v>
      </c>
      <c r="E127" s="24">
        <v>0</v>
      </c>
      <c r="F127" s="24">
        <v>0</v>
      </c>
      <c r="G127" s="24">
        <v>0</v>
      </c>
    </row>
    <row r="128" spans="1:7" ht="16.5" customHeight="1">
      <c r="A128" s="11" t="s">
        <v>12</v>
      </c>
      <c r="B128" s="24">
        <v>1000</v>
      </c>
      <c r="C128" s="24">
        <v>800</v>
      </c>
      <c r="D128" s="24">
        <v>700</v>
      </c>
      <c r="E128" s="24">
        <v>800</v>
      </c>
      <c r="F128" s="24">
        <v>130.391006052731</v>
      </c>
      <c r="G128" s="24">
        <v>578.92422000000397</v>
      </c>
    </row>
    <row r="129" spans="1:7" ht="16.5" customHeight="1">
      <c r="A129" s="11" t="s">
        <v>13</v>
      </c>
      <c r="B129" s="24">
        <v>51299.775862244998</v>
      </c>
      <c r="C129" s="24">
        <v>49140.527405219997</v>
      </c>
      <c r="D129" s="24">
        <v>55590.105227310101</v>
      </c>
      <c r="E129" s="24">
        <v>55978.996167495003</v>
      </c>
      <c r="F129" s="24">
        <v>54462.866574382802</v>
      </c>
      <c r="G129" s="24">
        <v>44445.554369999998</v>
      </c>
    </row>
    <row r="130" spans="1:7" ht="16.5" customHeight="1">
      <c r="A130" s="11" t="s">
        <v>14</v>
      </c>
      <c r="B130" s="24">
        <v>16834.480281</v>
      </c>
      <c r="C130" s="24">
        <v>20150.818010999999</v>
      </c>
      <c r="D130" s="24">
        <v>20299.465327000002</v>
      </c>
      <c r="E130" s="24">
        <v>19046.038132000001</v>
      </c>
      <c r="F130" s="24">
        <v>16776.810796133999</v>
      </c>
      <c r="G130" s="24">
        <v>17583.591120000001</v>
      </c>
    </row>
    <row r="131" spans="1:7" ht="16.5" customHeight="1">
      <c r="A131" s="11" t="s">
        <v>15</v>
      </c>
      <c r="B131" s="24">
        <v>0</v>
      </c>
      <c r="C131" s="24">
        <v>0</v>
      </c>
      <c r="D131" s="24">
        <v>0</v>
      </c>
      <c r="E131" s="24">
        <v>0</v>
      </c>
      <c r="F131" s="24">
        <v>246.00800000000001</v>
      </c>
      <c r="G131" s="24">
        <v>172.136</v>
      </c>
    </row>
    <row r="132" spans="1:7" ht="16.5" customHeight="1">
      <c r="A132" s="11" t="s">
        <v>16</v>
      </c>
      <c r="B132" s="24">
        <v>0</v>
      </c>
      <c r="C132" s="24">
        <v>0</v>
      </c>
      <c r="D132" s="24">
        <v>0</v>
      </c>
      <c r="E132" s="24">
        <v>0</v>
      </c>
      <c r="F132" s="24">
        <v>0</v>
      </c>
      <c r="G132" s="24">
        <v>0</v>
      </c>
    </row>
    <row r="133" spans="1:7" s="8" customFormat="1" ht="26.25" customHeight="1">
      <c r="A133" s="9" t="s">
        <v>17</v>
      </c>
      <c r="B133" s="10">
        <f t="shared" ref="B133:G133" si="22">SUM(B134:B143)</f>
        <v>60802.028149998463</v>
      </c>
      <c r="C133" s="10">
        <f t="shared" si="22"/>
        <v>62646.159928435882</v>
      </c>
      <c r="D133" s="10">
        <f t="shared" si="22"/>
        <v>63993.100017791308</v>
      </c>
      <c r="E133" s="10">
        <f t="shared" si="22"/>
        <v>65450.216136738025</v>
      </c>
      <c r="F133" s="10">
        <f t="shared" si="22"/>
        <v>64306.729838339284</v>
      </c>
      <c r="G133" s="10">
        <f t="shared" si="22"/>
        <v>70616.94133552823</v>
      </c>
    </row>
    <row r="134" spans="1:7" ht="16.5" customHeight="1">
      <c r="A134" s="11" t="s">
        <v>18</v>
      </c>
      <c r="B134" s="24">
        <v>57447.636622907397</v>
      </c>
      <c r="C134" s="24">
        <v>57903.518322907403</v>
      </c>
      <c r="D134" s="24">
        <v>58875.023820685201</v>
      </c>
      <c r="E134" s="24">
        <v>59947.9746317963</v>
      </c>
      <c r="F134" s="24">
        <v>60445.975691796302</v>
      </c>
      <c r="G134" s="24">
        <v>65642.270173078694</v>
      </c>
    </row>
    <row r="135" spans="1:7" ht="16.5" customHeight="1">
      <c r="A135" s="11" t="s">
        <v>19</v>
      </c>
      <c r="B135" s="24">
        <v>44.820398536896299</v>
      </c>
      <c r="C135" s="24">
        <v>44.820398536896299</v>
      </c>
      <c r="D135" s="24">
        <v>44.820398536896299</v>
      </c>
      <c r="E135" s="24">
        <v>44.820398536896299</v>
      </c>
      <c r="F135" s="24">
        <v>44.820398536896299</v>
      </c>
      <c r="G135" s="24">
        <v>683.48149853689597</v>
      </c>
    </row>
    <row r="136" spans="1:7" ht="16.5" customHeight="1">
      <c r="A136" s="11" t="s">
        <v>20</v>
      </c>
      <c r="B136" s="24">
        <v>1534.9730334575599</v>
      </c>
      <c r="C136" s="24">
        <v>1565.70459700062</v>
      </c>
      <c r="D136" s="24">
        <v>1572.7236166253499</v>
      </c>
      <c r="E136" s="24">
        <v>1572.7236166253499</v>
      </c>
      <c r="F136" s="24">
        <v>1742.18503741165</v>
      </c>
      <c r="G136" s="24">
        <v>1765.1484547436</v>
      </c>
    </row>
    <row r="137" spans="1:7" ht="16.5" customHeight="1">
      <c r="A137" s="11" t="s">
        <v>21</v>
      </c>
      <c r="B137" s="24">
        <v>0</v>
      </c>
      <c r="C137" s="24">
        <v>0</v>
      </c>
      <c r="D137" s="24">
        <v>0</v>
      </c>
      <c r="E137" s="24">
        <v>0</v>
      </c>
      <c r="F137" s="24">
        <v>0</v>
      </c>
      <c r="G137" s="24">
        <v>0</v>
      </c>
    </row>
    <row r="138" spans="1:7" ht="16.5" customHeight="1">
      <c r="A138" s="11" t="s">
        <v>22</v>
      </c>
      <c r="B138" s="24">
        <v>0</v>
      </c>
      <c r="C138" s="24">
        <v>0</v>
      </c>
      <c r="D138" s="24">
        <v>0</v>
      </c>
      <c r="E138" s="24">
        <v>0</v>
      </c>
      <c r="F138" s="24">
        <v>0</v>
      </c>
      <c r="G138" s="24">
        <v>0</v>
      </c>
    </row>
    <row r="139" spans="1:7" ht="16.5" customHeight="1">
      <c r="A139" s="11" t="s">
        <v>23</v>
      </c>
      <c r="B139" s="24">
        <v>216.63389753714301</v>
      </c>
      <c r="C139" s="24">
        <v>260.930620727551</v>
      </c>
      <c r="D139" s="24">
        <v>297.44423363612202</v>
      </c>
      <c r="E139" s="24">
        <v>347.99632454877502</v>
      </c>
      <c r="F139" s="24">
        <v>359.03247952714298</v>
      </c>
      <c r="G139" s="24">
        <v>391.71389959424499</v>
      </c>
    </row>
    <row r="140" spans="1:7" ht="16.5" customHeight="1">
      <c r="A140" s="11" t="s">
        <v>24</v>
      </c>
      <c r="B140" s="24">
        <v>0</v>
      </c>
      <c r="C140" s="24">
        <v>0</v>
      </c>
      <c r="D140" s="24">
        <v>0</v>
      </c>
      <c r="E140" s="24">
        <v>0</v>
      </c>
      <c r="F140" s="24">
        <v>0</v>
      </c>
      <c r="G140" s="24">
        <v>0</v>
      </c>
    </row>
    <row r="141" spans="1:7" ht="16.5" customHeight="1">
      <c r="A141" s="11" t="s">
        <v>25</v>
      </c>
      <c r="B141" s="24">
        <v>520.65169719947198</v>
      </c>
      <c r="C141" s="24">
        <v>551.39958884340604</v>
      </c>
      <c r="D141" s="24">
        <v>584.662243587739</v>
      </c>
      <c r="E141" s="24">
        <v>646.33361523070198</v>
      </c>
      <c r="F141" s="24">
        <v>703.48473054729504</v>
      </c>
      <c r="G141" s="24">
        <v>791.39290949477595</v>
      </c>
    </row>
    <row r="142" spans="1:7" ht="16.5" customHeight="1">
      <c r="A142" s="11" t="s">
        <v>26</v>
      </c>
      <c r="B142" s="24">
        <v>0</v>
      </c>
      <c r="C142" s="24">
        <v>0</v>
      </c>
      <c r="D142" s="24">
        <v>0</v>
      </c>
      <c r="E142" s="24">
        <v>0</v>
      </c>
      <c r="F142" s="24">
        <v>0</v>
      </c>
      <c r="G142" s="24">
        <v>0</v>
      </c>
    </row>
    <row r="143" spans="1:7" ht="16.5" customHeight="1">
      <c r="A143" s="11" t="s">
        <v>27</v>
      </c>
      <c r="B143" s="24">
        <v>1037.3125003600001</v>
      </c>
      <c r="C143" s="24">
        <v>2319.7864004200001</v>
      </c>
      <c r="D143" s="24">
        <v>2618.4257047199999</v>
      </c>
      <c r="E143" s="24">
        <v>2890.3675499999999</v>
      </c>
      <c r="F143" s="24">
        <v>1011.2315005200001</v>
      </c>
      <c r="G143" s="24">
        <v>1342.9344000799999</v>
      </c>
    </row>
    <row r="144" spans="1:7" s="8" customFormat="1" ht="26.25" customHeight="1">
      <c r="A144" s="9" t="s">
        <v>28</v>
      </c>
      <c r="B144" s="10">
        <f t="shared" ref="B144:G144" si="23">B145+B152+B155+B160+B164+B167</f>
        <v>229659.27188886009</v>
      </c>
      <c r="C144" s="10">
        <f t="shared" si="23"/>
        <v>234421.30906603165</v>
      </c>
      <c r="D144" s="10">
        <f t="shared" si="23"/>
        <v>250405.06222034048</v>
      </c>
      <c r="E144" s="10">
        <f t="shared" si="23"/>
        <v>248833.6146808459</v>
      </c>
      <c r="F144" s="10">
        <f t="shared" si="23"/>
        <v>205357.95423693772</v>
      </c>
      <c r="G144" s="10">
        <f t="shared" si="23"/>
        <v>234056.78704898577</v>
      </c>
    </row>
    <row r="145" spans="1:7" ht="20.25" customHeight="1">
      <c r="A145" s="15" t="s">
        <v>29</v>
      </c>
      <c r="B145" s="16">
        <f t="shared" ref="B145:G145" si="24">SUM(B146:B151)</f>
        <v>187888.07823307268</v>
      </c>
      <c r="C145" s="16">
        <f t="shared" si="24"/>
        <v>190623.83595583195</v>
      </c>
      <c r="D145" s="16">
        <f t="shared" si="24"/>
        <v>199800.63348396006</v>
      </c>
      <c r="E145" s="16">
        <f t="shared" si="24"/>
        <v>201865.48457805449</v>
      </c>
      <c r="F145" s="16">
        <f t="shared" si="24"/>
        <v>160407.19264820369</v>
      </c>
      <c r="G145" s="16">
        <f t="shared" si="24"/>
        <v>179238.0164056237</v>
      </c>
    </row>
    <row r="146" spans="1:7" ht="16.5" customHeight="1">
      <c r="A146" s="11" t="s">
        <v>30</v>
      </c>
      <c r="B146" s="24">
        <v>25404.561937628099</v>
      </c>
      <c r="C146" s="24">
        <v>25551.601740818001</v>
      </c>
      <c r="D146" s="24">
        <v>26422.249031449501</v>
      </c>
      <c r="E146" s="24">
        <v>27933.496400650201</v>
      </c>
      <c r="F146" s="24">
        <v>21958.940110887601</v>
      </c>
      <c r="G146" s="24">
        <v>26056.246542773999</v>
      </c>
    </row>
    <row r="147" spans="1:7" ht="16.5" customHeight="1">
      <c r="A147" s="11" t="s">
        <v>31</v>
      </c>
      <c r="B147" s="24">
        <v>2330.4493004853498</v>
      </c>
      <c r="C147" s="24">
        <v>2438.2884724471901</v>
      </c>
      <c r="D147" s="24">
        <v>2480.1703178440598</v>
      </c>
      <c r="E147" s="24">
        <v>2721.0090820717</v>
      </c>
      <c r="F147" s="24">
        <v>2300.6150506440599</v>
      </c>
      <c r="G147" s="24">
        <v>2475.9544647482498</v>
      </c>
    </row>
    <row r="148" spans="1:7" ht="16.5" customHeight="1">
      <c r="A148" s="11" t="s">
        <v>32</v>
      </c>
      <c r="B148" s="24">
        <v>159623.190569631</v>
      </c>
      <c r="C148" s="24">
        <v>162108.82804921901</v>
      </c>
      <c r="D148" s="24">
        <v>170318.32999490399</v>
      </c>
      <c r="E148" s="24">
        <v>170440.40163405001</v>
      </c>
      <c r="F148" s="24">
        <v>135538.89536902099</v>
      </c>
      <c r="G148" s="24">
        <v>149779.29897803999</v>
      </c>
    </row>
    <row r="149" spans="1:7" ht="16.5" customHeight="1">
      <c r="A149" s="11" t="s">
        <v>33</v>
      </c>
      <c r="B149" s="24">
        <v>108.30664899999999</v>
      </c>
      <c r="C149" s="24">
        <v>99.333115000000006</v>
      </c>
      <c r="D149" s="24">
        <v>149.75303700000001</v>
      </c>
      <c r="E149" s="24">
        <v>338.11745000000002</v>
      </c>
      <c r="F149" s="24">
        <v>262.43372599999998</v>
      </c>
      <c r="G149" s="24">
        <v>441.93547999999998</v>
      </c>
    </row>
    <row r="150" spans="1:7" ht="16.5" customHeight="1">
      <c r="A150" s="11" t="s">
        <v>34</v>
      </c>
      <c r="B150" s="24">
        <v>421.48020195324801</v>
      </c>
      <c r="C150" s="24">
        <v>425.69500397278</v>
      </c>
      <c r="D150" s="24">
        <v>429.951954012508</v>
      </c>
      <c r="E150" s="24">
        <v>432.10171378257098</v>
      </c>
      <c r="F150" s="24">
        <v>345.68137102605698</v>
      </c>
      <c r="G150" s="24">
        <v>483.953919436479</v>
      </c>
    </row>
    <row r="151" spans="1:7" ht="16.5" customHeight="1">
      <c r="A151" s="11" t="s">
        <v>35</v>
      </c>
      <c r="B151" s="24">
        <v>8.9574374999999998E-2</v>
      </c>
      <c r="C151" s="24">
        <v>8.9574374999999998E-2</v>
      </c>
      <c r="D151" s="24">
        <v>0.17914875</v>
      </c>
      <c r="E151" s="24">
        <v>0.35829749999999999</v>
      </c>
      <c r="F151" s="24">
        <v>0.627020625</v>
      </c>
      <c r="G151" s="24">
        <v>0.627020625</v>
      </c>
    </row>
    <row r="152" spans="1:7" ht="20.25" customHeight="1">
      <c r="A152" s="15" t="s">
        <v>36</v>
      </c>
      <c r="B152" s="16">
        <f t="shared" ref="B152:G152" si="25">SUM(B153:B154)</f>
        <v>1537.2653901348699</v>
      </c>
      <c r="C152" s="16">
        <f t="shared" si="25"/>
        <v>1460.94551213505</v>
      </c>
      <c r="D152" s="16">
        <f t="shared" si="25"/>
        <v>1473.5234568230301</v>
      </c>
      <c r="E152" s="16">
        <f t="shared" si="25"/>
        <v>1506.3341239032</v>
      </c>
      <c r="F152" s="16">
        <f t="shared" si="25"/>
        <v>1177.5826438075901</v>
      </c>
      <c r="G152" s="16">
        <f t="shared" si="25"/>
        <v>1333.90994931148</v>
      </c>
    </row>
    <row r="153" spans="1:7" ht="16.5" customHeight="1">
      <c r="A153" s="11" t="s">
        <v>37</v>
      </c>
      <c r="B153" s="24">
        <v>1537.2653901348699</v>
      </c>
      <c r="C153" s="24">
        <v>1460.94551213505</v>
      </c>
      <c r="D153" s="24">
        <v>1473.5234568230301</v>
      </c>
      <c r="E153" s="24">
        <v>1506.3341239032</v>
      </c>
      <c r="F153" s="24">
        <v>1177.5826438075901</v>
      </c>
      <c r="G153" s="24">
        <v>1333.90994931148</v>
      </c>
    </row>
    <row r="154" spans="1:7" ht="16.5" customHeight="1">
      <c r="A154" s="11" t="s">
        <v>35</v>
      </c>
      <c r="B154" s="24">
        <v>0</v>
      </c>
      <c r="C154" s="24">
        <v>0</v>
      </c>
      <c r="D154" s="24">
        <v>0</v>
      </c>
      <c r="E154" s="24">
        <v>0</v>
      </c>
      <c r="F154" s="24">
        <v>0</v>
      </c>
      <c r="G154" s="24">
        <v>0</v>
      </c>
    </row>
    <row r="155" spans="1:7" ht="20.25" customHeight="1">
      <c r="A155" s="15" t="s">
        <v>38</v>
      </c>
      <c r="B155" s="16">
        <f t="shared" ref="B155:G155" si="26">SUM(B156:B159)</f>
        <v>0</v>
      </c>
      <c r="C155" s="16">
        <f t="shared" si="26"/>
        <v>0</v>
      </c>
      <c r="D155" s="16">
        <f t="shared" si="26"/>
        <v>0</v>
      </c>
      <c r="E155" s="16">
        <f t="shared" si="26"/>
        <v>0</v>
      </c>
      <c r="F155" s="16">
        <f t="shared" si="26"/>
        <v>0</v>
      </c>
      <c r="G155" s="16">
        <f t="shared" si="26"/>
        <v>0</v>
      </c>
    </row>
    <row r="156" spans="1:7" ht="16.5" customHeight="1">
      <c r="A156" s="11" t="s">
        <v>39</v>
      </c>
      <c r="B156" s="24">
        <v>0</v>
      </c>
      <c r="C156" s="24">
        <v>0</v>
      </c>
      <c r="D156" s="24">
        <v>0</v>
      </c>
      <c r="E156" s="24">
        <v>0</v>
      </c>
      <c r="F156" s="24">
        <v>0</v>
      </c>
      <c r="G156" s="24">
        <v>0</v>
      </c>
    </row>
    <row r="157" spans="1:7" ht="16.5" customHeight="1">
      <c r="A157" s="11" t="s">
        <v>37</v>
      </c>
      <c r="B157" s="24">
        <v>0</v>
      </c>
      <c r="C157" s="24">
        <v>0</v>
      </c>
      <c r="D157" s="24">
        <v>0</v>
      </c>
      <c r="E157" s="24">
        <v>0</v>
      </c>
      <c r="F157" s="24">
        <v>0</v>
      </c>
      <c r="G157" s="24">
        <v>0</v>
      </c>
    </row>
    <row r="158" spans="1:7" ht="16.5" customHeight="1">
      <c r="A158" s="11" t="s">
        <v>34</v>
      </c>
      <c r="B158" s="24">
        <v>0</v>
      </c>
      <c r="C158" s="24">
        <v>0</v>
      </c>
      <c r="D158" s="24">
        <v>0</v>
      </c>
      <c r="E158" s="24">
        <v>0</v>
      </c>
      <c r="F158" s="24">
        <v>0</v>
      </c>
      <c r="G158" s="24">
        <v>0</v>
      </c>
    </row>
    <row r="159" spans="1:7" ht="16.5" customHeight="1">
      <c r="A159" s="11" t="s">
        <v>35</v>
      </c>
      <c r="B159" s="24">
        <v>0</v>
      </c>
      <c r="C159" s="24">
        <v>0</v>
      </c>
      <c r="D159" s="24">
        <v>0</v>
      </c>
      <c r="E159" s="24">
        <v>0</v>
      </c>
      <c r="F159" s="24">
        <v>0</v>
      </c>
      <c r="G159" s="24">
        <v>0</v>
      </c>
    </row>
    <row r="160" spans="1:7" ht="20.25" customHeight="1">
      <c r="A160" s="15" t="s">
        <v>40</v>
      </c>
      <c r="B160" s="16">
        <f t="shared" ref="B160:G160" si="27">SUM(B161:B163)</f>
        <v>0</v>
      </c>
      <c r="C160" s="16">
        <f t="shared" si="27"/>
        <v>0</v>
      </c>
      <c r="D160" s="16">
        <f t="shared" si="27"/>
        <v>36.961319199999998</v>
      </c>
      <c r="E160" s="16">
        <f t="shared" si="27"/>
        <v>69.706187200000002</v>
      </c>
      <c r="F160" s="16">
        <f t="shared" si="27"/>
        <v>407.51031360000002</v>
      </c>
      <c r="G160" s="16">
        <f t="shared" si="27"/>
        <v>256.43039759999999</v>
      </c>
    </row>
    <row r="161" spans="1:7" ht="16.5" customHeight="1">
      <c r="A161" s="11" t="s">
        <v>41</v>
      </c>
      <c r="B161" s="24">
        <v>0</v>
      </c>
      <c r="C161" s="24">
        <v>0</v>
      </c>
      <c r="D161" s="24">
        <v>0</v>
      </c>
      <c r="E161" s="24">
        <v>0</v>
      </c>
      <c r="F161" s="24">
        <v>0</v>
      </c>
      <c r="G161" s="24">
        <v>0</v>
      </c>
    </row>
    <row r="162" spans="1:7" ht="16.5" customHeight="1">
      <c r="A162" s="11" t="s">
        <v>42</v>
      </c>
      <c r="B162" s="24">
        <v>0</v>
      </c>
      <c r="C162" s="24">
        <v>0</v>
      </c>
      <c r="D162" s="24">
        <v>36.961319199999998</v>
      </c>
      <c r="E162" s="24">
        <v>69.706187200000002</v>
      </c>
      <c r="F162" s="24">
        <v>407.51031360000002</v>
      </c>
      <c r="G162" s="24">
        <v>256.43039759999999</v>
      </c>
    </row>
    <row r="163" spans="1:7" ht="16.5" customHeight="1">
      <c r="A163" s="11" t="s">
        <v>35</v>
      </c>
      <c r="B163" s="24">
        <v>0</v>
      </c>
      <c r="C163" s="24">
        <v>0</v>
      </c>
      <c r="D163" s="24">
        <v>0</v>
      </c>
      <c r="E163" s="24">
        <v>0</v>
      </c>
      <c r="F163" s="24">
        <v>0</v>
      </c>
      <c r="G163" s="24">
        <v>0</v>
      </c>
    </row>
    <row r="164" spans="1:7" ht="20.25" customHeight="1">
      <c r="A164" s="15" t="s">
        <v>43</v>
      </c>
      <c r="B164" s="16">
        <f t="shared" ref="B164:G164" si="28">SUM(B165:B166)</f>
        <v>31978.3721287019</v>
      </c>
      <c r="C164" s="16">
        <f t="shared" si="28"/>
        <v>32853.858021852102</v>
      </c>
      <c r="D164" s="16">
        <f t="shared" si="28"/>
        <v>36276.001568313397</v>
      </c>
      <c r="E164" s="16">
        <f t="shared" si="28"/>
        <v>32364.381526652302</v>
      </c>
      <c r="F164" s="16">
        <f t="shared" si="28"/>
        <v>32312.4050284148</v>
      </c>
      <c r="G164" s="16">
        <f t="shared" si="28"/>
        <v>41615.529900688503</v>
      </c>
    </row>
    <row r="165" spans="1:7" ht="16.5" customHeight="1">
      <c r="A165" s="11" t="s">
        <v>37</v>
      </c>
      <c r="B165" s="24">
        <v>31978.3721287019</v>
      </c>
      <c r="C165" s="24">
        <v>32853.858021852102</v>
      </c>
      <c r="D165" s="24">
        <v>36276.001568313397</v>
      </c>
      <c r="E165" s="24">
        <v>32364.381526652302</v>
      </c>
      <c r="F165" s="24">
        <v>32312.4050284148</v>
      </c>
      <c r="G165" s="24">
        <v>41615.529900688503</v>
      </c>
    </row>
    <row r="166" spans="1:7" ht="16.5" customHeight="1">
      <c r="A166" s="11" t="s">
        <v>44</v>
      </c>
      <c r="B166" s="24">
        <v>0</v>
      </c>
      <c r="C166" s="24">
        <v>0</v>
      </c>
      <c r="D166" s="24">
        <v>0</v>
      </c>
      <c r="E166" s="24">
        <v>0</v>
      </c>
      <c r="F166" s="24">
        <v>0</v>
      </c>
      <c r="G166" s="24">
        <v>0</v>
      </c>
    </row>
    <row r="167" spans="1:7" ht="20.25" customHeight="1">
      <c r="A167" s="15" t="s">
        <v>45</v>
      </c>
      <c r="B167" s="25">
        <v>8255.5561369506304</v>
      </c>
      <c r="C167" s="25">
        <v>9482.6695762125692</v>
      </c>
      <c r="D167" s="25">
        <v>12817.942392044</v>
      </c>
      <c r="E167" s="25">
        <v>13027.708265035901</v>
      </c>
      <c r="F167" s="25">
        <v>11053.2636029116</v>
      </c>
      <c r="G167" s="25">
        <v>11612.900395762101</v>
      </c>
    </row>
    <row r="168" spans="1:7" ht="27.75" customHeight="1">
      <c r="A168" s="17" t="s">
        <v>46</v>
      </c>
      <c r="B168" s="18">
        <f t="shared" ref="B168:G168" si="29">B117+B118+B125+B133+B144</f>
        <v>572398.31222388777</v>
      </c>
      <c r="C168" s="18">
        <f t="shared" si="29"/>
        <v>590054.56727485813</v>
      </c>
      <c r="D168" s="18">
        <f t="shared" si="29"/>
        <v>581464.04702812037</v>
      </c>
      <c r="E168" s="18">
        <f t="shared" si="29"/>
        <v>597917.05612101289</v>
      </c>
      <c r="F168" s="18">
        <f t="shared" si="29"/>
        <v>541586.39131507766</v>
      </c>
      <c r="G168" s="18">
        <f t="shared" si="29"/>
        <v>558744.89637107751</v>
      </c>
    </row>
    <row r="169" spans="1:7">
      <c r="A169" s="19" t="s">
        <v>47</v>
      </c>
    </row>
    <row r="170" spans="1:7">
      <c r="A170" s="20"/>
    </row>
    <row r="171" spans="1:7">
      <c r="A171" s="20"/>
    </row>
    <row r="172" spans="1:7" ht="24.75" customHeight="1">
      <c r="A172" s="2" t="s">
        <v>58</v>
      </c>
    </row>
    <row r="173" spans="1:7" s="5" customFormat="1" ht="21" customHeight="1">
      <c r="A173" s="3"/>
      <c r="B173" s="4">
        <v>2016</v>
      </c>
      <c r="C173" s="4">
        <v>2017</v>
      </c>
      <c r="D173" s="4">
        <v>2018</v>
      </c>
      <c r="E173" s="4">
        <v>2019</v>
      </c>
      <c r="F173" s="4">
        <v>2020</v>
      </c>
      <c r="G173" s="4">
        <v>2021</v>
      </c>
    </row>
    <row r="174" spans="1:7" s="8" customFormat="1" ht="19.5" customHeight="1">
      <c r="A174" s="6" t="s">
        <v>1</v>
      </c>
      <c r="B174" s="23">
        <v>329925.50361349602</v>
      </c>
      <c r="C174" s="23">
        <v>337751.53288939799</v>
      </c>
      <c r="D174" s="23">
        <v>326167.58808723802</v>
      </c>
      <c r="E174" s="23">
        <v>301443.52508537302</v>
      </c>
      <c r="F174" s="23">
        <v>321305.966765786</v>
      </c>
      <c r="G174" s="23">
        <v>331338.79581902002</v>
      </c>
    </row>
    <row r="175" spans="1:7" s="8" customFormat="1" ht="26.25" customHeight="1">
      <c r="A175" s="9" t="s">
        <v>2</v>
      </c>
      <c r="B175" s="10">
        <f t="shared" ref="B175:G175" si="30">SUM(B176:B181)</f>
        <v>179925.90899683911</v>
      </c>
      <c r="C175" s="10">
        <f t="shared" si="30"/>
        <v>160860.2388494644</v>
      </c>
      <c r="D175" s="10">
        <f t="shared" si="30"/>
        <v>154234.1555305665</v>
      </c>
      <c r="E175" s="10">
        <f t="shared" si="30"/>
        <v>135483.96075215779</v>
      </c>
      <c r="F175" s="10">
        <f t="shared" si="30"/>
        <v>119264.88231590891</v>
      </c>
      <c r="G175" s="10">
        <f t="shared" si="30"/>
        <v>87301.770962537732</v>
      </c>
    </row>
    <row r="176" spans="1:7" ht="16.5" customHeight="1">
      <c r="A176" s="11" t="s">
        <v>3</v>
      </c>
      <c r="B176" s="24">
        <v>23269.928881671702</v>
      </c>
      <c r="C176" s="24">
        <v>22765.054115074599</v>
      </c>
      <c r="D176" s="24">
        <v>22445.095897970801</v>
      </c>
      <c r="E176" s="24">
        <v>21627.044535753201</v>
      </c>
      <c r="F176" s="24">
        <v>17652.754595802398</v>
      </c>
      <c r="G176" s="24">
        <v>4420.1982041097199</v>
      </c>
    </row>
    <row r="177" spans="1:7" ht="16.5" customHeight="1">
      <c r="A177" s="11" t="s">
        <v>4</v>
      </c>
      <c r="B177" s="24">
        <v>37414.782961035402</v>
      </c>
      <c r="C177" s="24">
        <v>37317.823581328797</v>
      </c>
      <c r="D177" s="24">
        <v>31784.4651591617</v>
      </c>
      <c r="E177" s="24">
        <v>31675.150507111499</v>
      </c>
      <c r="F177" s="24">
        <v>28973.544909246899</v>
      </c>
      <c r="G177" s="24">
        <v>463.29489999999998</v>
      </c>
    </row>
    <row r="178" spans="1:7" ht="16.5" customHeight="1">
      <c r="A178" s="11" t="s">
        <v>5</v>
      </c>
      <c r="B178" s="24">
        <v>0</v>
      </c>
      <c r="C178" s="24">
        <v>0</v>
      </c>
      <c r="D178" s="24">
        <v>0</v>
      </c>
      <c r="E178" s="24">
        <v>0</v>
      </c>
      <c r="F178" s="24">
        <v>0</v>
      </c>
      <c r="G178" s="24">
        <v>0</v>
      </c>
    </row>
    <row r="179" spans="1:7" ht="16.5" customHeight="1">
      <c r="A179" s="13" t="s">
        <v>6</v>
      </c>
      <c r="B179" s="24">
        <v>0</v>
      </c>
      <c r="C179" s="24">
        <v>0</v>
      </c>
      <c r="D179" s="24">
        <v>0</v>
      </c>
      <c r="E179" s="24">
        <v>0</v>
      </c>
      <c r="F179" s="24">
        <v>0</v>
      </c>
      <c r="G179" s="24">
        <v>1406.2625404902001</v>
      </c>
    </row>
    <row r="180" spans="1:7" ht="16.5" customHeight="1">
      <c r="A180" s="11" t="s">
        <v>7</v>
      </c>
      <c r="B180" s="24">
        <v>119241.19715413199</v>
      </c>
      <c r="C180" s="24">
        <v>100777.36115306101</v>
      </c>
      <c r="D180" s="24">
        <v>100004.594473434</v>
      </c>
      <c r="E180" s="24">
        <v>82181.765709293104</v>
      </c>
      <c r="F180" s="24">
        <v>72638.582810859603</v>
      </c>
      <c r="G180" s="24">
        <v>80769.598517937804</v>
      </c>
    </row>
    <row r="181" spans="1:7" ht="16.5" customHeight="1">
      <c r="A181" s="11" t="s">
        <v>8</v>
      </c>
      <c r="B181" s="24">
        <v>0</v>
      </c>
      <c r="C181" s="24">
        <v>0</v>
      </c>
      <c r="D181" s="24">
        <v>0</v>
      </c>
      <c r="E181" s="24">
        <v>0</v>
      </c>
      <c r="F181" s="24">
        <v>0</v>
      </c>
      <c r="G181" s="24">
        <v>242.41679999999999</v>
      </c>
    </row>
    <row r="182" spans="1:7" s="8" customFormat="1" ht="26.25" customHeight="1">
      <c r="A182" s="9" t="s">
        <v>9</v>
      </c>
      <c r="B182" s="10">
        <f t="shared" ref="B182:G182" si="31">SUM(B183:B189)</f>
        <v>162509.12016490614</v>
      </c>
      <c r="C182" s="10">
        <f t="shared" si="31"/>
        <v>244074.88462856668</v>
      </c>
      <c r="D182" s="10">
        <f t="shared" si="31"/>
        <v>255857.24275554853</v>
      </c>
      <c r="E182" s="10">
        <f t="shared" si="31"/>
        <v>269716.78040564759</v>
      </c>
      <c r="F182" s="10">
        <f t="shared" si="31"/>
        <v>263482.83842639875</v>
      </c>
      <c r="G182" s="10">
        <f t="shared" si="31"/>
        <v>204707.33577759078</v>
      </c>
    </row>
    <row r="183" spans="1:7" s="8" customFormat="1" ht="20.25" customHeight="1">
      <c r="A183" s="11" t="s">
        <v>10</v>
      </c>
      <c r="B183" s="24">
        <v>94116.740804206798</v>
      </c>
      <c r="C183" s="24">
        <v>96536.450537012395</v>
      </c>
      <c r="D183" s="24">
        <v>107100.861557558</v>
      </c>
      <c r="E183" s="24">
        <v>106556.060973973</v>
      </c>
      <c r="F183" s="24">
        <v>104055.37022096</v>
      </c>
      <c r="G183" s="24">
        <v>103501.370795442</v>
      </c>
    </row>
    <row r="184" spans="1:7" ht="16.5" customHeight="1">
      <c r="A184" s="11" t="s">
        <v>11</v>
      </c>
      <c r="B184" s="24">
        <v>969.17512039662802</v>
      </c>
      <c r="C184" s="24">
        <v>969.17512039662802</v>
      </c>
      <c r="D184" s="24">
        <v>969.17512039662802</v>
      </c>
      <c r="E184" s="24">
        <v>969.17512039662802</v>
      </c>
      <c r="F184" s="24">
        <v>969.17512039662802</v>
      </c>
      <c r="G184" s="24">
        <v>1550.06016856718</v>
      </c>
    </row>
    <row r="185" spans="1:7" ht="16.5" customHeight="1">
      <c r="A185" s="11" t="s">
        <v>12</v>
      </c>
      <c r="B185" s="24">
        <v>1721.00067650759</v>
      </c>
      <c r="C185" s="24">
        <v>1290.5560566808299</v>
      </c>
      <c r="D185" s="24">
        <v>2326.1252307199302</v>
      </c>
      <c r="E185" s="24">
        <v>1000</v>
      </c>
      <c r="F185" s="24">
        <v>3027.7377509121302</v>
      </c>
      <c r="G185" s="24">
        <v>3901.7576835815798</v>
      </c>
    </row>
    <row r="186" spans="1:7" ht="16.5" customHeight="1">
      <c r="A186" s="11" t="s">
        <v>13</v>
      </c>
      <c r="B186" s="24">
        <v>27221.1314647951</v>
      </c>
      <c r="C186" s="24">
        <v>99222.915179476797</v>
      </c>
      <c r="D186" s="24">
        <v>101018.920374874</v>
      </c>
      <c r="E186" s="24">
        <v>117905.254052278</v>
      </c>
      <c r="F186" s="24">
        <v>119430.542416304</v>
      </c>
      <c r="G186" s="24">
        <v>54908.185949999999</v>
      </c>
    </row>
    <row r="187" spans="1:7" ht="16.5" customHeight="1">
      <c r="A187" s="11" t="s">
        <v>14</v>
      </c>
      <c r="B187" s="24">
        <v>37158.679778999998</v>
      </c>
      <c r="C187" s="24">
        <v>44013.249015000001</v>
      </c>
      <c r="D187" s="24">
        <v>44219.836472000003</v>
      </c>
      <c r="E187" s="24">
        <v>42728.814739000001</v>
      </c>
      <c r="F187" s="24">
        <v>36000.012917826003</v>
      </c>
      <c r="G187" s="24">
        <v>39983.405180000002</v>
      </c>
    </row>
    <row r="188" spans="1:7" ht="16.5" customHeight="1">
      <c r="A188" s="11" t="s">
        <v>15</v>
      </c>
      <c r="B188" s="24">
        <v>1322.3923199999999</v>
      </c>
      <c r="C188" s="24">
        <v>2042.53872</v>
      </c>
      <c r="D188" s="24">
        <v>222.32400000000001</v>
      </c>
      <c r="E188" s="24">
        <v>557.47551999999996</v>
      </c>
      <c r="F188" s="24">
        <v>0</v>
      </c>
      <c r="G188" s="24">
        <v>862.55600000000004</v>
      </c>
    </row>
    <row r="189" spans="1:7" ht="16.5" customHeight="1">
      <c r="A189" s="11" t="s">
        <v>16</v>
      </c>
      <c r="B189" s="24">
        <v>0</v>
      </c>
      <c r="C189" s="24">
        <v>0</v>
      </c>
      <c r="D189" s="24">
        <v>0</v>
      </c>
      <c r="E189" s="24">
        <v>0</v>
      </c>
      <c r="F189" s="24">
        <v>0</v>
      </c>
      <c r="G189" s="24">
        <v>0</v>
      </c>
    </row>
    <row r="190" spans="1:7" s="8" customFormat="1" ht="26.25" customHeight="1">
      <c r="A190" s="9" t="s">
        <v>17</v>
      </c>
      <c r="B190" s="10">
        <f t="shared" ref="B190:G190" si="32">SUM(B191:B200)</f>
        <v>139155.56586623195</v>
      </c>
      <c r="C190" s="10">
        <f t="shared" si="32"/>
        <v>142214.64408841237</v>
      </c>
      <c r="D190" s="10">
        <f t="shared" si="32"/>
        <v>143934.84360530358</v>
      </c>
      <c r="E190" s="10">
        <f t="shared" si="32"/>
        <v>146004.94780259277</v>
      </c>
      <c r="F190" s="10">
        <f t="shared" si="32"/>
        <v>146976.94598948877</v>
      </c>
      <c r="G190" s="10">
        <f t="shared" si="32"/>
        <v>150070.99520916652</v>
      </c>
    </row>
    <row r="191" spans="1:7" ht="16.5" customHeight="1">
      <c r="A191" s="11" t="s">
        <v>18</v>
      </c>
      <c r="B191" s="24">
        <v>133428.080416585</v>
      </c>
      <c r="C191" s="24">
        <v>136190.08312436301</v>
      </c>
      <c r="D191" s="24">
        <v>137618.69171325199</v>
      </c>
      <c r="E191" s="24">
        <v>139406.406966585</v>
      </c>
      <c r="F191" s="24">
        <v>139956.56587991901</v>
      </c>
      <c r="G191" s="24">
        <v>142700.515563252</v>
      </c>
    </row>
    <row r="192" spans="1:7" ht="16.5" customHeight="1">
      <c r="A192" s="11" t="s">
        <v>19</v>
      </c>
      <c r="B192" s="24">
        <v>135.39446098268601</v>
      </c>
      <c r="C192" s="24">
        <v>135.39446098268601</v>
      </c>
      <c r="D192" s="24">
        <v>135.39446098268601</v>
      </c>
      <c r="E192" s="24">
        <v>135.39446098268601</v>
      </c>
      <c r="F192" s="24">
        <v>135.39446098268601</v>
      </c>
      <c r="G192" s="24">
        <v>135.39446098268601</v>
      </c>
    </row>
    <row r="193" spans="1:7" ht="16.5" customHeight="1">
      <c r="A193" s="11" t="s">
        <v>20</v>
      </c>
      <c r="B193" s="24">
        <v>2516.0172639246498</v>
      </c>
      <c r="C193" s="24">
        <v>2556.8323071673999</v>
      </c>
      <c r="D193" s="24">
        <v>2581.8116740728301</v>
      </c>
      <c r="E193" s="24">
        <v>2600.7708575813399</v>
      </c>
      <c r="F193" s="24">
        <v>2770.23227836764</v>
      </c>
      <c r="G193" s="24">
        <v>2793.19569569959</v>
      </c>
    </row>
    <row r="194" spans="1:7" ht="16.5" customHeight="1">
      <c r="A194" s="11" t="s">
        <v>21</v>
      </c>
      <c r="B194" s="24">
        <v>0</v>
      </c>
      <c r="C194" s="24">
        <v>0</v>
      </c>
      <c r="D194" s="24">
        <v>0</v>
      </c>
      <c r="E194" s="24">
        <v>0</v>
      </c>
      <c r="F194" s="24">
        <v>0</v>
      </c>
      <c r="G194" s="24">
        <v>0</v>
      </c>
    </row>
    <row r="195" spans="1:7" ht="16.5" customHeight="1">
      <c r="A195" s="11" t="s">
        <v>22</v>
      </c>
      <c r="B195" s="24">
        <v>0</v>
      </c>
      <c r="C195" s="24">
        <v>0</v>
      </c>
      <c r="D195" s="24">
        <v>0</v>
      </c>
      <c r="E195" s="24">
        <v>0</v>
      </c>
      <c r="F195" s="24">
        <v>0</v>
      </c>
      <c r="G195" s="24">
        <v>0</v>
      </c>
    </row>
    <row r="196" spans="1:7" ht="16.5" customHeight="1">
      <c r="A196" s="11" t="s">
        <v>23</v>
      </c>
      <c r="B196" s="24">
        <v>674.83340388755096</v>
      </c>
      <c r="C196" s="24">
        <v>744.07680544306095</v>
      </c>
      <c r="D196" s="24">
        <v>802.21535251734701</v>
      </c>
      <c r="E196" s="24">
        <v>887.59249600620399</v>
      </c>
      <c r="F196" s="24">
        <v>974.59791990008205</v>
      </c>
      <c r="G196" s="24">
        <v>1045.0772863304901</v>
      </c>
    </row>
    <row r="197" spans="1:7" ht="16.5" customHeight="1">
      <c r="A197" s="11" t="s">
        <v>24</v>
      </c>
      <c r="B197" s="24">
        <v>0</v>
      </c>
      <c r="C197" s="24">
        <v>0</v>
      </c>
      <c r="D197" s="24">
        <v>51.0340616468063</v>
      </c>
      <c r="E197" s="24">
        <v>51.0340616468063</v>
      </c>
      <c r="F197" s="24">
        <v>51.0340616468063</v>
      </c>
      <c r="G197" s="24">
        <v>51.0340616468063</v>
      </c>
    </row>
    <row r="198" spans="1:7" ht="16.5" customHeight="1">
      <c r="A198" s="11" t="s">
        <v>25</v>
      </c>
      <c r="B198" s="24">
        <v>1438.56921685209</v>
      </c>
      <c r="C198" s="24">
        <v>1625.58628645621</v>
      </c>
      <c r="D198" s="24">
        <v>1783.02523883192</v>
      </c>
      <c r="E198" s="24">
        <v>1961.0778557907299</v>
      </c>
      <c r="F198" s="24">
        <v>2126.45028467251</v>
      </c>
      <c r="G198" s="24">
        <v>2383.1070372549202</v>
      </c>
    </row>
    <row r="199" spans="1:7" ht="16.5" customHeight="1">
      <c r="A199" s="11" t="s">
        <v>26</v>
      </c>
      <c r="B199" s="24">
        <v>0</v>
      </c>
      <c r="C199" s="24">
        <v>0</v>
      </c>
      <c r="D199" s="24">
        <v>0</v>
      </c>
      <c r="E199" s="24">
        <v>0</v>
      </c>
      <c r="F199" s="24">
        <v>0</v>
      </c>
      <c r="G199" s="24">
        <v>0</v>
      </c>
    </row>
    <row r="200" spans="1:7" ht="16.5" customHeight="1">
      <c r="A200" s="11" t="s">
        <v>27</v>
      </c>
      <c r="B200" s="24">
        <v>962.67110400000001</v>
      </c>
      <c r="C200" s="24">
        <v>962.67110400000001</v>
      </c>
      <c r="D200" s="24">
        <v>962.67110400000001</v>
      </c>
      <c r="E200" s="24">
        <v>962.67110400000001</v>
      </c>
      <c r="F200" s="24">
        <v>962.67110400000001</v>
      </c>
      <c r="G200" s="24">
        <v>962.67110400000001</v>
      </c>
    </row>
    <row r="201" spans="1:7" s="8" customFormat="1" ht="26.25" customHeight="1">
      <c r="A201" s="9" t="s">
        <v>28</v>
      </c>
      <c r="B201" s="10">
        <f t="shared" ref="B201:G201" si="33">B202+B209+B212+B217+B221+B224</f>
        <v>811601.15354159568</v>
      </c>
      <c r="C201" s="10">
        <f t="shared" si="33"/>
        <v>685731.28113574511</v>
      </c>
      <c r="D201" s="10">
        <f t="shared" si="33"/>
        <v>702862.24732775171</v>
      </c>
      <c r="E201" s="10">
        <f t="shared" si="33"/>
        <v>712592.01928290701</v>
      </c>
      <c r="F201" s="10">
        <f t="shared" si="33"/>
        <v>556345.07202508347</v>
      </c>
      <c r="G201" s="10">
        <f t="shared" si="33"/>
        <v>616912.05476187647</v>
      </c>
    </row>
    <row r="202" spans="1:7" ht="20.25" customHeight="1">
      <c r="A202" s="15" t="s">
        <v>29</v>
      </c>
      <c r="B202" s="16">
        <f t="shared" ref="B202:G202" si="34">SUM(B203:B208)</f>
        <v>663580.75592180423</v>
      </c>
      <c r="C202" s="16">
        <f t="shared" si="34"/>
        <v>549824.41491572827</v>
      </c>
      <c r="D202" s="16">
        <f t="shared" si="34"/>
        <v>556236.48676221422</v>
      </c>
      <c r="E202" s="16">
        <f t="shared" si="34"/>
        <v>578750.02161767578</v>
      </c>
      <c r="F202" s="16">
        <f t="shared" si="34"/>
        <v>432558.36900580168</v>
      </c>
      <c r="G202" s="16">
        <f t="shared" si="34"/>
        <v>491157.94906516792</v>
      </c>
    </row>
    <row r="203" spans="1:7" ht="16.5" customHeight="1">
      <c r="A203" s="11" t="s">
        <v>30</v>
      </c>
      <c r="B203" s="24">
        <v>90252.160172481206</v>
      </c>
      <c r="C203" s="24">
        <v>80708.680528963305</v>
      </c>
      <c r="D203" s="24">
        <v>82346.165757064606</v>
      </c>
      <c r="E203" s="24">
        <v>97926.498276326398</v>
      </c>
      <c r="F203" s="24">
        <v>67258.632407709796</v>
      </c>
      <c r="G203" s="24">
        <v>81843.666480072206</v>
      </c>
    </row>
    <row r="204" spans="1:7" ht="16.5" customHeight="1">
      <c r="A204" s="11" t="s">
        <v>31</v>
      </c>
      <c r="B204" s="24">
        <v>5509.8641057710502</v>
      </c>
      <c r="C204" s="24">
        <v>5503.7503659990698</v>
      </c>
      <c r="D204" s="24">
        <v>5607.1711576153402</v>
      </c>
      <c r="E204" s="24">
        <v>7959.7834279967101</v>
      </c>
      <c r="F204" s="24">
        <v>5529.8402989880897</v>
      </c>
      <c r="G204" s="24">
        <v>5910.9428442236504</v>
      </c>
    </row>
    <row r="205" spans="1:7" ht="16.5" customHeight="1">
      <c r="A205" s="11" t="s">
        <v>32</v>
      </c>
      <c r="B205" s="24">
        <v>562617.373792456</v>
      </c>
      <c r="C205" s="24">
        <v>458380.65903566999</v>
      </c>
      <c r="D205" s="24">
        <v>461910.75318431901</v>
      </c>
      <c r="E205" s="24">
        <v>465736.68299978302</v>
      </c>
      <c r="F205" s="24">
        <v>353953.411028223</v>
      </c>
      <c r="G205" s="24">
        <v>394737.810175689</v>
      </c>
    </row>
    <row r="206" spans="1:7" ht="16.5" customHeight="1">
      <c r="A206" s="11" t="s">
        <v>33</v>
      </c>
      <c r="B206" s="24">
        <v>629.18339300000002</v>
      </c>
      <c r="C206" s="24">
        <v>659.15052700000001</v>
      </c>
      <c r="D206" s="24">
        <v>885.71565399999997</v>
      </c>
      <c r="E206" s="24">
        <v>1585.331737</v>
      </c>
      <c r="F206" s="24">
        <v>1382.7647469999999</v>
      </c>
      <c r="G206" s="24">
        <v>2458.5716400000001</v>
      </c>
    </row>
    <row r="207" spans="1:7" ht="16.5" customHeight="1">
      <c r="A207" s="11" t="s">
        <v>34</v>
      </c>
      <c r="B207" s="24">
        <v>4572.0848837209296</v>
      </c>
      <c r="C207" s="24">
        <v>4572.0848837209296</v>
      </c>
      <c r="D207" s="24">
        <v>5486.5018604651204</v>
      </c>
      <c r="E207" s="24">
        <v>5541.3668790697702</v>
      </c>
      <c r="F207" s="24">
        <v>4433.09350325581</v>
      </c>
      <c r="G207" s="24">
        <v>6206.33090455814</v>
      </c>
    </row>
    <row r="208" spans="1:7" ht="16.5" customHeight="1">
      <c r="A208" s="11" t="s">
        <v>35</v>
      </c>
      <c r="B208" s="24">
        <v>8.9574374999999998E-2</v>
      </c>
      <c r="C208" s="24">
        <v>8.9574374999999998E-2</v>
      </c>
      <c r="D208" s="24">
        <v>0.17914875</v>
      </c>
      <c r="E208" s="24">
        <v>0.35829749999999999</v>
      </c>
      <c r="F208" s="24">
        <v>0.627020625</v>
      </c>
      <c r="G208" s="24">
        <v>0.627020625</v>
      </c>
    </row>
    <row r="209" spans="1:7" ht="20.25" customHeight="1">
      <c r="A209" s="15" t="s">
        <v>36</v>
      </c>
      <c r="B209" s="16">
        <f t="shared" ref="B209:G209" si="35">SUM(B210:B211)</f>
        <v>1537.2653901348699</v>
      </c>
      <c r="C209" s="16">
        <f t="shared" si="35"/>
        <v>1460.94551213505</v>
      </c>
      <c r="D209" s="16">
        <f t="shared" si="35"/>
        <v>1473.5234568230301</v>
      </c>
      <c r="E209" s="16">
        <f t="shared" si="35"/>
        <v>1506.3341239032</v>
      </c>
      <c r="F209" s="16">
        <f t="shared" si="35"/>
        <v>1177.5826438075901</v>
      </c>
      <c r="G209" s="16">
        <f t="shared" si="35"/>
        <v>1333.90994931148</v>
      </c>
    </row>
    <row r="210" spans="1:7" ht="16.5" customHeight="1">
      <c r="A210" s="11" t="s">
        <v>37</v>
      </c>
      <c r="B210" s="24">
        <v>1537.2653901348699</v>
      </c>
      <c r="C210" s="24">
        <v>1460.94551213505</v>
      </c>
      <c r="D210" s="24">
        <v>1473.5234568230301</v>
      </c>
      <c r="E210" s="24">
        <v>1506.3341239032</v>
      </c>
      <c r="F210" s="24">
        <v>1177.5826438075901</v>
      </c>
      <c r="G210" s="24">
        <v>1333.90994931148</v>
      </c>
    </row>
    <row r="211" spans="1:7" ht="16.5" customHeight="1">
      <c r="A211" s="11" t="s">
        <v>35</v>
      </c>
      <c r="B211" s="24">
        <v>0</v>
      </c>
      <c r="C211" s="24">
        <v>0</v>
      </c>
      <c r="D211" s="24">
        <v>0</v>
      </c>
      <c r="E211" s="24">
        <v>0</v>
      </c>
      <c r="F211" s="24">
        <v>0</v>
      </c>
      <c r="G211" s="24">
        <v>0</v>
      </c>
    </row>
    <row r="212" spans="1:7" ht="20.25" customHeight="1">
      <c r="A212" s="15" t="s">
        <v>38</v>
      </c>
      <c r="B212" s="16">
        <f t="shared" ref="B212:G212" si="36">SUM(B213:B216)</f>
        <v>66003.939031091519</v>
      </c>
      <c r="C212" s="16">
        <f t="shared" si="36"/>
        <v>66544.443597762671</v>
      </c>
      <c r="D212" s="16">
        <f t="shared" si="36"/>
        <v>74129.416329285959</v>
      </c>
      <c r="E212" s="16">
        <f t="shared" si="36"/>
        <v>71808.006298463399</v>
      </c>
      <c r="F212" s="16">
        <f t="shared" si="36"/>
        <v>67874.066408772575</v>
      </c>
      <c r="G212" s="16">
        <f t="shared" si="36"/>
        <v>64231.63702225672</v>
      </c>
    </row>
    <row r="213" spans="1:7" ht="16.5" customHeight="1">
      <c r="A213" s="11" t="s">
        <v>39</v>
      </c>
      <c r="B213" s="24">
        <v>4535.4900334924096</v>
      </c>
      <c r="C213" s="24">
        <v>6098.1538344991704</v>
      </c>
      <c r="D213" s="24">
        <v>5199.6385192800699</v>
      </c>
      <c r="E213" s="24">
        <v>10610.7696176851</v>
      </c>
      <c r="F213" s="24">
        <v>4753.8585990878701</v>
      </c>
      <c r="G213" s="24">
        <v>4899.4760464184201</v>
      </c>
    </row>
    <row r="214" spans="1:7" ht="16.5" customHeight="1">
      <c r="A214" s="11" t="s">
        <v>37</v>
      </c>
      <c r="B214" s="24">
        <v>61468.448997599102</v>
      </c>
      <c r="C214" s="24">
        <v>60446.289763263499</v>
      </c>
      <c r="D214" s="24">
        <v>68929.777810005893</v>
      </c>
      <c r="E214" s="24">
        <v>61197.236680778296</v>
      </c>
      <c r="F214" s="24">
        <v>63120.207809684704</v>
      </c>
      <c r="G214" s="24">
        <v>59332.160975838298</v>
      </c>
    </row>
    <row r="215" spans="1:7" ht="16.5" customHeight="1">
      <c r="A215" s="11" t="s">
        <v>34</v>
      </c>
      <c r="B215" s="24">
        <v>0</v>
      </c>
      <c r="C215" s="24">
        <v>0</v>
      </c>
      <c r="D215" s="24">
        <v>0</v>
      </c>
      <c r="E215" s="24">
        <v>0</v>
      </c>
      <c r="F215" s="24">
        <v>0</v>
      </c>
      <c r="G215" s="24">
        <v>0</v>
      </c>
    </row>
    <row r="216" spans="1:7" ht="16.5" customHeight="1">
      <c r="A216" s="11" t="s">
        <v>35</v>
      </c>
      <c r="B216" s="24">
        <v>0</v>
      </c>
      <c r="C216" s="24">
        <v>0</v>
      </c>
      <c r="D216" s="24">
        <v>0</v>
      </c>
      <c r="E216" s="24">
        <v>0</v>
      </c>
      <c r="F216" s="24">
        <v>0</v>
      </c>
      <c r="G216" s="24">
        <v>0</v>
      </c>
    </row>
    <row r="217" spans="1:7" ht="20.25" customHeight="1">
      <c r="A217" s="15" t="s">
        <v>40</v>
      </c>
      <c r="B217" s="16">
        <f t="shared" ref="B217:G217" si="37">SUM(B218:B220)</f>
        <v>2859.6876800749997</v>
      </c>
      <c r="C217" s="16">
        <f t="shared" si="37"/>
        <v>4246.4805820150004</v>
      </c>
      <c r="D217" s="16">
        <f t="shared" si="37"/>
        <v>3876.8947426229997</v>
      </c>
      <c r="E217" s="16">
        <f t="shared" si="37"/>
        <v>1642.7703839402</v>
      </c>
      <c r="F217" s="16">
        <f t="shared" si="37"/>
        <v>973.22283240667991</v>
      </c>
      <c r="G217" s="16">
        <f t="shared" si="37"/>
        <v>1391.27046631451</v>
      </c>
    </row>
    <row r="218" spans="1:7" ht="16.5" customHeight="1">
      <c r="A218" s="11" t="s">
        <v>41</v>
      </c>
      <c r="B218" s="24">
        <v>16.073389675000001</v>
      </c>
      <c r="C218" s="24">
        <v>17.580334494999999</v>
      </c>
      <c r="D218" s="24">
        <v>12.953832495</v>
      </c>
      <c r="E218" s="24">
        <v>9.4906929049999995</v>
      </c>
      <c r="F218" s="24">
        <v>16.167727435</v>
      </c>
      <c r="G218" s="24">
        <v>1.6210624</v>
      </c>
    </row>
    <row r="219" spans="1:7" ht="16.5" customHeight="1">
      <c r="A219" s="11" t="s">
        <v>42</v>
      </c>
      <c r="B219" s="24">
        <v>2843.6142903999998</v>
      </c>
      <c r="C219" s="24">
        <v>4228.9002475200004</v>
      </c>
      <c r="D219" s="24">
        <v>3863.9409101279998</v>
      </c>
      <c r="E219" s="24">
        <v>1633.2796910351999</v>
      </c>
      <c r="F219" s="24">
        <v>957.05510497167995</v>
      </c>
      <c r="G219" s="24">
        <v>1389.64940391451</v>
      </c>
    </row>
    <row r="220" spans="1:7" ht="16.5" customHeight="1">
      <c r="A220" s="11" t="s">
        <v>35</v>
      </c>
      <c r="B220" s="24">
        <v>0</v>
      </c>
      <c r="C220" s="24">
        <v>0</v>
      </c>
      <c r="D220" s="24">
        <v>0</v>
      </c>
      <c r="E220" s="24">
        <v>0</v>
      </c>
      <c r="F220" s="24">
        <v>0</v>
      </c>
      <c r="G220" s="24">
        <v>0</v>
      </c>
    </row>
    <row r="221" spans="1:7" ht="20.25" customHeight="1">
      <c r="A221" s="15" t="s">
        <v>43</v>
      </c>
      <c r="B221" s="16">
        <f t="shared" ref="B221:G221" si="38">SUM(B222:B223)</f>
        <v>47662.019003723399</v>
      </c>
      <c r="C221" s="16">
        <f t="shared" si="38"/>
        <v>37147.855142309403</v>
      </c>
      <c r="D221" s="16">
        <f t="shared" si="38"/>
        <v>31764.970307913001</v>
      </c>
      <c r="E221" s="16">
        <f t="shared" si="38"/>
        <v>24067.550475208001</v>
      </c>
      <c r="F221" s="16">
        <f t="shared" si="38"/>
        <v>25828.6920252897</v>
      </c>
      <c r="G221" s="16">
        <f t="shared" si="38"/>
        <v>27860.186874850198</v>
      </c>
    </row>
    <row r="222" spans="1:7" ht="16.5" customHeight="1">
      <c r="A222" s="11" t="s">
        <v>37</v>
      </c>
      <c r="B222" s="24">
        <v>47662.019003723399</v>
      </c>
      <c r="C222" s="24">
        <v>37147.855142309403</v>
      </c>
      <c r="D222" s="24">
        <v>31764.970307913001</v>
      </c>
      <c r="E222" s="24">
        <v>24067.550475208001</v>
      </c>
      <c r="F222" s="24">
        <v>25828.6920252897</v>
      </c>
      <c r="G222" s="24">
        <v>27860.186874850198</v>
      </c>
    </row>
    <row r="223" spans="1:7" ht="16.5" customHeight="1">
      <c r="A223" s="11" t="s">
        <v>44</v>
      </c>
      <c r="B223" s="24">
        <v>0</v>
      </c>
      <c r="C223" s="24">
        <v>0</v>
      </c>
      <c r="D223" s="24">
        <v>0</v>
      </c>
      <c r="E223" s="24">
        <v>0</v>
      </c>
      <c r="F223" s="24">
        <v>0</v>
      </c>
      <c r="G223" s="24">
        <v>0</v>
      </c>
    </row>
    <row r="224" spans="1:7" ht="20.25" customHeight="1">
      <c r="A224" s="15" t="s">
        <v>45</v>
      </c>
      <c r="B224" s="25">
        <v>29957.486514766701</v>
      </c>
      <c r="C224" s="25">
        <v>26507.141385794599</v>
      </c>
      <c r="D224" s="25">
        <v>35380.955728892499</v>
      </c>
      <c r="E224" s="25">
        <v>34817.3363837164</v>
      </c>
      <c r="F224" s="25">
        <v>27933.139109005198</v>
      </c>
      <c r="G224" s="25">
        <v>30937.1013839757</v>
      </c>
    </row>
    <row r="225" spans="1:7" ht="27.75" customHeight="1">
      <c r="A225" s="17" t="s">
        <v>46</v>
      </c>
      <c r="B225" s="18">
        <f t="shared" ref="B225:G225" si="39">B174+B175+B182+B190+B201</f>
        <v>1623117.252183069</v>
      </c>
      <c r="C225" s="18">
        <f t="shared" si="39"/>
        <v>1570632.5815915866</v>
      </c>
      <c r="D225" s="18">
        <f t="shared" si="39"/>
        <v>1583056.0773064084</v>
      </c>
      <c r="E225" s="18">
        <f t="shared" si="39"/>
        <v>1565241.2333286782</v>
      </c>
      <c r="F225" s="18">
        <f t="shared" si="39"/>
        <v>1407375.7055226658</v>
      </c>
      <c r="G225" s="18">
        <f t="shared" si="39"/>
        <v>1390330.9525301915</v>
      </c>
    </row>
    <row r="226" spans="1:7">
      <c r="A226" s="19" t="s">
        <v>47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Efinal (GWh)</vt:lpstr>
      <vt:lpstr>Efinal (ktep)</vt:lpstr>
      <vt:lpstr>Efinal (tep)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togores</dc:creator>
  <dc:description/>
  <cp:lastModifiedBy>Usuario</cp:lastModifiedBy>
  <cp:revision>2</cp:revision>
  <dcterms:created xsi:type="dcterms:W3CDTF">2023-10-03T07:09:28Z</dcterms:created>
  <dcterms:modified xsi:type="dcterms:W3CDTF">2024-11-01T10:03:41Z</dcterms:modified>
  <dc:language>gl-ES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